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ehsar\Downloads\"/>
    </mc:Choice>
  </mc:AlternateContent>
  <xr:revisionPtr revIDLastSave="0" documentId="13_ncr:1_{66E8D10A-1411-4E2C-B4A5-A3C8CB8C3D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VENIOS VIGENTES" sheetId="4" r:id="rId1"/>
  </sheets>
  <definedNames>
    <definedName name="_xlnm._FilterDatabase" localSheetId="0" hidden="1">'CONVENIOS VIGENTES'!$B$5:$F$5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" l="1"/>
  <c r="G66" i="4" l="1"/>
  <c r="I66" i="4"/>
  <c r="H66" i="4" s="1"/>
  <c r="G22" i="4"/>
  <c r="G126" i="4"/>
  <c r="G42" i="4"/>
  <c r="G43" i="4"/>
  <c r="I51" i="4"/>
  <c r="H51" i="4" s="1"/>
  <c r="G51" i="4"/>
  <c r="G120" i="4"/>
  <c r="G69" i="4"/>
  <c r="I69" i="4"/>
  <c r="H69" i="4" s="1"/>
  <c r="G6" i="4"/>
  <c r="G95" i="4"/>
  <c r="G34" i="4"/>
  <c r="G7" i="4"/>
  <c r="I7" i="4"/>
  <c r="H7" i="4" s="1"/>
  <c r="G113" i="4"/>
  <c r="G67" i="4"/>
  <c r="I67" i="4"/>
  <c r="H67" i="4" s="1"/>
  <c r="G79" i="4"/>
  <c r="G109" i="4"/>
  <c r="I109" i="4"/>
  <c r="I27" i="4"/>
  <c r="G27" i="4"/>
  <c r="I100" i="4"/>
  <c r="G100" i="4"/>
  <c r="G116" i="4"/>
  <c r="G60" i="4"/>
  <c r="G123" i="4"/>
  <c r="G31" i="4"/>
  <c r="G8" i="4"/>
  <c r="G56" i="4"/>
  <c r="G115" i="4"/>
  <c r="G71" i="4"/>
  <c r="I71" i="4"/>
  <c r="H71" i="4" s="1"/>
  <c r="G26" i="4"/>
  <c r="I26" i="4"/>
  <c r="G77" i="4"/>
  <c r="G74" i="4"/>
  <c r="G122" i="4"/>
  <c r="I14" i="4"/>
  <c r="H14" i="4" s="1"/>
  <c r="G14" i="4"/>
  <c r="G25" i="4"/>
  <c r="I76" i="4"/>
  <c r="H76" i="4" s="1"/>
  <c r="I89" i="4"/>
  <c r="G106" i="4"/>
  <c r="G11" i="4"/>
  <c r="G20" i="4"/>
  <c r="I25" i="4"/>
  <c r="H25" i="4" s="1"/>
  <c r="I39" i="4"/>
  <c r="H39" i="4" s="1"/>
  <c r="G47" i="4"/>
  <c r="I65" i="4"/>
  <c r="H65" i="4" s="1"/>
  <c r="G80" i="4"/>
  <c r="G92" i="4"/>
  <c r="I106" i="4"/>
  <c r="H106" i="4" s="1"/>
  <c r="I20" i="4"/>
  <c r="H20" i="4" s="1"/>
  <c r="I29" i="4"/>
  <c r="H29" i="4" s="1"/>
  <c r="I41" i="4"/>
  <c r="I82" i="4"/>
  <c r="H82" i="4" s="1"/>
  <c r="I97" i="4"/>
  <c r="H97" i="4" s="1"/>
  <c r="G110" i="4"/>
  <c r="I10" i="4"/>
  <c r="H10" i="4" s="1"/>
  <c r="G40" i="4"/>
  <c r="G81" i="4"/>
  <c r="G107" i="4"/>
  <c r="I15" i="4"/>
  <c r="H15" i="4" s="1"/>
  <c r="G21" i="4"/>
  <c r="G45" i="4"/>
  <c r="I49" i="4"/>
  <c r="H49" i="4" s="1"/>
  <c r="G99" i="4"/>
  <c r="G111" i="4"/>
  <c r="I18" i="4"/>
  <c r="H18" i="4" s="1"/>
  <c r="G15" i="4"/>
  <c r="G28" i="4"/>
  <c r="G49" i="4"/>
  <c r="G94" i="4"/>
  <c r="G16" i="4"/>
  <c r="I21" i="4"/>
  <c r="H21" i="4" s="1"/>
  <c r="I30" i="4"/>
  <c r="H30" i="4" s="1"/>
  <c r="G52" i="4"/>
  <c r="G59" i="4"/>
  <c r="I70" i="4"/>
  <c r="H70" i="4" s="1"/>
  <c r="I83" i="4"/>
  <c r="H83" i="4" s="1"/>
  <c r="G102" i="4"/>
  <c r="G121" i="4"/>
  <c r="I16" i="4"/>
  <c r="H16" i="4" s="1"/>
  <c r="G32" i="4"/>
  <c r="I45" i="4"/>
  <c r="H45" i="4" s="1"/>
  <c r="I52" i="4"/>
  <c r="H52" i="4" s="1"/>
  <c r="G63" i="4"/>
  <c r="G86" i="4"/>
  <c r="G103" i="4"/>
  <c r="G124" i="4"/>
  <c r="G10" i="4"/>
  <c r="G17" i="4"/>
  <c r="G23" i="4"/>
  <c r="G38" i="4"/>
  <c r="G53" i="4"/>
  <c r="G64" i="4"/>
  <c r="I72" i="4"/>
  <c r="H72" i="4" s="1"/>
  <c r="G89" i="4"/>
  <c r="I103" i="4"/>
  <c r="G125" i="4"/>
  <c r="I53" i="4"/>
  <c r="G61" i="4"/>
  <c r="I63" i="4"/>
  <c r="H63" i="4" s="1"/>
  <c r="G84" i="4"/>
  <c r="G90" i="4"/>
  <c r="I99" i="4"/>
  <c r="H99" i="4" s="1"/>
  <c r="I111" i="4"/>
  <c r="H111" i="4" s="1"/>
  <c r="G114" i="4"/>
  <c r="G12" i="4"/>
  <c r="G18" i="4"/>
  <c r="I23" i="4"/>
  <c r="H23" i="4" s="1"/>
  <c r="G29" i="4"/>
  <c r="I35" i="4"/>
  <c r="I40" i="4"/>
  <c r="H40" i="4" s="1"/>
  <c r="I61" i="4"/>
  <c r="H61" i="4" s="1"/>
  <c r="G70" i="4"/>
  <c r="G76" i="4"/>
  <c r="G82" i="4"/>
  <c r="I84" i="4"/>
  <c r="H84" i="4" s="1"/>
  <c r="I87" i="4"/>
  <c r="I90" i="4"/>
  <c r="H90" i="4" s="1"/>
  <c r="G97" i="4"/>
  <c r="G105" i="4"/>
  <c r="G108" i="4"/>
  <c r="G117" i="4"/>
  <c r="G57" i="4"/>
  <c r="G73" i="4"/>
  <c r="I86" i="4"/>
  <c r="H86" i="4" s="1"/>
  <c r="I94" i="4"/>
  <c r="H94" i="4" s="1"/>
  <c r="G104" i="4"/>
  <c r="G127" i="4"/>
  <c r="G9" i="4"/>
  <c r="I11" i="4"/>
  <c r="H11" i="4" s="1"/>
  <c r="I17" i="4"/>
  <c r="H17" i="4" s="1"/>
  <c r="I28" i="4"/>
  <c r="H28" i="4" s="1"/>
  <c r="G33" i="4"/>
  <c r="G46" i="4"/>
  <c r="G50" i="4"/>
  <c r="G55" i="4"/>
  <c r="G58" i="4"/>
  <c r="G75" i="4"/>
  <c r="I81" i="4"/>
  <c r="H81" i="4" s="1"/>
  <c r="G87" i="4"/>
  <c r="I96" i="4"/>
  <c r="G101" i="4"/>
  <c r="I104" i="4"/>
  <c r="I107" i="4"/>
  <c r="H107" i="4" s="1"/>
  <c r="I9" i="4"/>
  <c r="H9" i="4" s="1"/>
  <c r="G13" i="4"/>
  <c r="I24" i="4"/>
  <c r="G37" i="4"/>
  <c r="G41" i="4"/>
  <c r="I46" i="4"/>
  <c r="H46" i="4" s="1"/>
  <c r="G48" i="4"/>
  <c r="I50" i="4"/>
  <c r="H50" i="4" s="1"/>
  <c r="I55" i="4"/>
  <c r="H55" i="4" s="1"/>
  <c r="I58" i="4"/>
  <c r="H58" i="4" s="1"/>
  <c r="G62" i="4"/>
  <c r="I68" i="4"/>
  <c r="G85" i="4"/>
  <c r="G88" i="4"/>
  <c r="G91" i="4"/>
  <c r="I101" i="4"/>
  <c r="H101" i="4" s="1"/>
  <c r="I105" i="4"/>
  <c r="I108" i="4"/>
  <c r="G118" i="4"/>
  <c r="I13" i="4"/>
  <c r="H13" i="4" s="1"/>
  <c r="G19" i="4"/>
  <c r="G30" i="4"/>
  <c r="G39" i="4"/>
  <c r="G44" i="4"/>
  <c r="I48" i="4"/>
  <c r="H48" i="4" s="1"/>
  <c r="I62" i="4"/>
  <c r="H62" i="4" s="1"/>
  <c r="G65" i="4"/>
  <c r="G72" i="4"/>
  <c r="G78" i="4"/>
  <c r="G83" i="4"/>
  <c r="I85" i="4"/>
  <c r="H85" i="4" s="1"/>
  <c r="I88" i="4"/>
  <c r="H88" i="4" s="1"/>
  <c r="G93" i="4"/>
  <c r="G98" i="4"/>
  <c r="I102" i="4"/>
  <c r="I110" i="4"/>
</calcChain>
</file>

<file path=xl/sharedStrings.xml><?xml version="1.0" encoding="utf-8"?>
<sst xmlns="http://schemas.openxmlformats.org/spreadsheetml/2006/main" count="272" uniqueCount="251">
  <si>
    <t>N°</t>
  </si>
  <si>
    <t>055</t>
  </si>
  <si>
    <t>AGROPECUARIA ALIAR S.A.</t>
  </si>
  <si>
    <t>034</t>
  </si>
  <si>
    <t>029</t>
  </si>
  <si>
    <t>008</t>
  </si>
  <si>
    <t>125</t>
  </si>
  <si>
    <t>052</t>
  </si>
  <si>
    <t>047</t>
  </si>
  <si>
    <t>030</t>
  </si>
  <si>
    <t>003</t>
  </si>
  <si>
    <t>019</t>
  </si>
  <si>
    <t>018</t>
  </si>
  <si>
    <t>020</t>
  </si>
  <si>
    <t>EMPRESA DE SERVICIOS PUBLICOS DE VALLEDUPAR S.A. - EMDUPAR S.A. E.S.P.</t>
  </si>
  <si>
    <t>011</t>
  </si>
  <si>
    <t>006</t>
  </si>
  <si>
    <t>119</t>
  </si>
  <si>
    <t>139</t>
  </si>
  <si>
    <t>017</t>
  </si>
  <si>
    <t>004</t>
  </si>
  <si>
    <t>120</t>
  </si>
  <si>
    <t>046</t>
  </si>
  <si>
    <t>049</t>
  </si>
  <si>
    <t>UNIVERSIDAD DE CORDOBA.</t>
  </si>
  <si>
    <t>035</t>
  </si>
  <si>
    <t>EMPRESA TRANSFORMADORA DE ALIMENTOS EL ZITIO</t>
  </si>
  <si>
    <t>036</t>
  </si>
  <si>
    <t>040</t>
  </si>
  <si>
    <t>042</t>
  </si>
  <si>
    <t>043</t>
  </si>
  <si>
    <t>044</t>
  </si>
  <si>
    <t>048</t>
  </si>
  <si>
    <t>COMERCIALIZADORA INTERNACIONAL HEIRLOMA S.A.S.</t>
  </si>
  <si>
    <t>050</t>
  </si>
  <si>
    <t>051</t>
  </si>
  <si>
    <t>053</t>
  </si>
  <si>
    <t>CORPORACIÓN AUTONOMA REGIONAL DE LA GUAJIRA</t>
  </si>
  <si>
    <t>054</t>
  </si>
  <si>
    <t>ASOCIACIÓN DE MUNICIPIOS DE LA ZONA DE REGIMEN ESPECIAL ADUANERO DE LA GUAJIRA</t>
  </si>
  <si>
    <t>056</t>
  </si>
  <si>
    <t>EMPRESA DE SERVICIOS PUBLICOS DE MANAURE BALCON DEL CESAR</t>
  </si>
  <si>
    <t>058</t>
  </si>
  <si>
    <t>059</t>
  </si>
  <si>
    <t>AGUAS DE MORROA S.A. E.S.P.</t>
  </si>
  <si>
    <t>060</t>
  </si>
  <si>
    <t>061</t>
  </si>
  <si>
    <t>AC INGENIERIA DISEÑO Y CONSTRUCCIÓN S.AS.</t>
  </si>
  <si>
    <t>062</t>
  </si>
  <si>
    <t>HOSPITAL MARINO ZULETA RAMIREZ DE LA PAZ CESAR</t>
  </si>
  <si>
    <t>063</t>
  </si>
  <si>
    <t>ALCALDIA DEL MUNICIPIO DE SANTA FE DE ANTIOQUIA</t>
  </si>
  <si>
    <t>064</t>
  </si>
  <si>
    <t>A&amp;G EMPRESA UNIPERSONAL</t>
  </si>
  <si>
    <t>065</t>
  </si>
  <si>
    <t>ALCALDIA DEL MUNICIPIO DE PAILITAS</t>
  </si>
  <si>
    <t>066</t>
  </si>
  <si>
    <t>067</t>
  </si>
  <si>
    <t>068</t>
  </si>
  <si>
    <t>069</t>
  </si>
  <si>
    <t>070</t>
  </si>
  <si>
    <t>071</t>
  </si>
  <si>
    <t>072</t>
  </si>
  <si>
    <t>073</t>
  </si>
  <si>
    <t>ALCALDIA DEL MUNICIPIO DE  CURUMANI - CESAR</t>
  </si>
  <si>
    <t>ALCALDIA DEL MUNICIPIO DE LA JAGUA DE IBIRICO</t>
  </si>
  <si>
    <t>ALCALDIA DEL MUNICIPIO DE MANAURE BALCÓN DEL CESAR.</t>
  </si>
  <si>
    <t>CORPORACION AUTONOMA REGIONAL DEL CESAR - CORPOCESAR.</t>
  </si>
  <si>
    <t xml:space="preserve">LABORATORIOS NANCY FLÓREZ GARCIA S.A.S. - PRORROGA </t>
  </si>
  <si>
    <t>ALCALDIA DEL MUNICIPIO DE  CHIMICHAGUA - CESAR</t>
  </si>
  <si>
    <t>FACULTAD DE INGENIERÍA Y TECNOLÓGICAS
RELACIÓN DE CONVENIOS VIGENTES</t>
  </si>
  <si>
    <t>CONVENIO</t>
  </si>
  <si>
    <t>EMPRESA / ENTIDAD</t>
  </si>
  <si>
    <t>FECHA ACTUAL</t>
  </si>
  <si>
    <t xml:space="preserve">EMPRESA DE SERVICIOS PUBLICOS DE ACUEDUCTO ALCANTARILLADO Y ASEO DE CURUMANI ACUACUR E.S.P. </t>
  </si>
  <si>
    <t>ESTADO</t>
  </si>
  <si>
    <t>ALERTA</t>
  </si>
  <si>
    <t xml:space="preserve">FECHA DE 
FINALIZACIÓN </t>
  </si>
  <si>
    <t>FECHA DE 
INICIO</t>
  </si>
  <si>
    <t>DÍAS PENDIENTE</t>
  </si>
  <si>
    <t>074</t>
  </si>
  <si>
    <t>COOPERATIVA AGUAS DE URUMITA LTDA E.S.P</t>
  </si>
  <si>
    <t>075</t>
  </si>
  <si>
    <t>077</t>
  </si>
  <si>
    <t>AL DIA</t>
  </si>
  <si>
    <t>INSTITUTO CARDIOVASCULAR DEL CESAR S.A.</t>
  </si>
  <si>
    <t>076</t>
  </si>
  <si>
    <t>CLINICA ERASMO LTDA</t>
  </si>
  <si>
    <t>078</t>
  </si>
  <si>
    <t>DAIRY PARTNERS AMERICAS MANUFACTURING COLOMBIA LTDA - DPA</t>
  </si>
  <si>
    <t>079</t>
  </si>
  <si>
    <t>CLUB SOCIAL VALLEDUPAR S.A.</t>
  </si>
  <si>
    <t>SCALEA S.A.S.</t>
  </si>
  <si>
    <t>080</t>
  </si>
  <si>
    <t>083</t>
  </si>
  <si>
    <t>RADIOLOGÍA E IMÁGENES S.A.S</t>
  </si>
  <si>
    <t>084</t>
  </si>
  <si>
    <t>VIGENTE</t>
  </si>
  <si>
    <t>ASEO DEL NORTE</t>
  </si>
  <si>
    <t>AVIDESA MAC POLLO S.A.</t>
  </si>
  <si>
    <t>BASTIDAS ING S.A,S.</t>
  </si>
  <si>
    <t>BIODIESEL DE LA COSTA S.A.S.</t>
  </si>
  <si>
    <t>COMPASS GROUP SERVICES COLOMBIA S.A.</t>
  </si>
  <si>
    <t>DEVZEROS S.A.S.</t>
  </si>
  <si>
    <t>GASES DE LA GUAJIRA S.A. EMPRESA DE SERVICIO PUBLICO GASGUAJIRA S.A. E.S.P.</t>
  </si>
  <si>
    <t>GLOBAL EDB S.A.S.</t>
  </si>
  <si>
    <t>HOLAFLY, S.L.</t>
  </si>
  <si>
    <t>INDUSTRIAS YOTOJORO SAS.</t>
  </si>
  <si>
    <t>INGENIERIA ESPECIALIZADA EN DUCTOS Y CANALES S.A.S.</t>
  </si>
  <si>
    <t>INGENIOS ARQUITECTURA E INGENIERIA S.A.S.</t>
  </si>
  <si>
    <t>ISAGEN S.A. E.S.P.</t>
  </si>
  <si>
    <t>INNOE S.A.S.</t>
  </si>
  <si>
    <t>LACTEOS GAP S.A.S.</t>
  </si>
  <si>
    <t>LUZOLAR ENERGIA S.A.S.</t>
  </si>
  <si>
    <t>OPERACIÓN Y GESTIÓN INTEGRAL SAS - OPEGIN</t>
  </si>
  <si>
    <t>PALMAS OLEAGINOSAS DE CASACARÁ LIMITADA - PALMACARÁ</t>
  </si>
  <si>
    <t>QUESOS RAPYLAC.</t>
  </si>
  <si>
    <t>RSM CIA SAS</t>
  </si>
  <si>
    <t>THE ELITE FLOWER FARMERS S.A.S.</t>
  </si>
  <si>
    <t>V&amp;O INGENIERIA S.A.S.</t>
  </si>
  <si>
    <t>VEOLIA AGUAS DE LA GUAJIRA S.A.S. E.S.P.</t>
  </si>
  <si>
    <t>WAJIIRA BEER COMPANY S.A.S</t>
  </si>
  <si>
    <t>MARBAL INGENIERIA S.A.S.</t>
  </si>
  <si>
    <t>INGENIERIA CIVIL &amp; AMBIENTAL - INGENIEROS CONSULTORES S.A.S.</t>
  </si>
  <si>
    <t>LABORATORIO CLINICO AHB SANFORD S.A.S.</t>
  </si>
  <si>
    <t>085</t>
  </si>
  <si>
    <t>SOLTAM S.A.S</t>
  </si>
  <si>
    <t>086</t>
  </si>
  <si>
    <t>CARNES DRIAS D'COSTA S.A.S</t>
  </si>
  <si>
    <t>087</t>
  </si>
  <si>
    <t>ASOCIACIÓN DE INGENIEROS AMBIENTALES Y SANITARIOS CONSTRUCTORES DE COLOMBIA</t>
  </si>
  <si>
    <t>088</t>
  </si>
  <si>
    <t>MTI. MANTENIMIENTO TECNICO INDUSTRIAL S.A.S</t>
  </si>
  <si>
    <t>089</t>
  </si>
  <si>
    <t>GYO MEDICAL IPS S.A.S</t>
  </si>
  <si>
    <t>090</t>
  </si>
  <si>
    <t>EMPRESA SOCIAL DEL ESTADO HOSPITAL SANTO TOMAS DE VILLANUEVA</t>
  </si>
  <si>
    <t>091</t>
  </si>
  <si>
    <t>CENTRO INTEGRAL DE DESARROLLO INFALTIL HUELLAS</t>
  </si>
  <si>
    <t>092</t>
  </si>
  <si>
    <t>INVERSIONES GIMSABER Q.A. S.A.S</t>
  </si>
  <si>
    <t>093</t>
  </si>
  <si>
    <t>094</t>
  </si>
  <si>
    <t>ALCALDIA DEL MUNICIPIO DE PLATO MAGDALENA</t>
  </si>
  <si>
    <t>096</t>
  </si>
  <si>
    <t>EMPRESA DE ACUEDUCTO, ALCANTARILLADO Y ASEO DEL MUNICIPIO DE LA JAGUA DE IBIRICO - CESAR S.A. E.S.P "AAA DE LA JAGUA DE IBIRICO</t>
  </si>
  <si>
    <t>097</t>
  </si>
  <si>
    <t>BUSMATICK SAS</t>
  </si>
  <si>
    <t>098</t>
  </si>
  <si>
    <t>EMPRESA DE SERVICIOS PUBLICOS DE EL PASO</t>
  </si>
  <si>
    <t>099</t>
  </si>
  <si>
    <t>CONTRALORIA GENERAL DEL DEPARTAMENTO DEL CESAR</t>
  </si>
  <si>
    <t>100</t>
  </si>
  <si>
    <t>HOSPITAL DE EL PASO HERNANDO QUINTERO BLANCO</t>
  </si>
  <si>
    <t>HAMBINGS S.A.S</t>
  </si>
  <si>
    <t>INSTITUTO COLOMBIANO DE BIENESTAR FAMILIAR - REGIONAL SUCRE</t>
  </si>
  <si>
    <t>INSTITUTO PARA EL DESARROLLO DEL CESAR</t>
  </si>
  <si>
    <t>DEPARTAMENTO DEL CESAR (FIRMADO POR RAUL GUTIERREZ MAYA) NO TIENE FECHA</t>
  </si>
  <si>
    <t>EMPRESA MIXTA METROPOLITANA DE ENERGÍAS LIMPIAS EMEL S.A.S. E.S.P. (FIRMADO POR EL ING. ENRIQUE MEZA DAZA)</t>
  </si>
  <si>
    <t>FEDEGAN (FEDEGAN ASIGNÓ EL CONSECUTIVO DEL CONVENIO)</t>
  </si>
  <si>
    <t>037</t>
  </si>
  <si>
    <t>033</t>
  </si>
  <si>
    <t>057</t>
  </si>
  <si>
    <t>173</t>
  </si>
  <si>
    <t>INSTITUTO COLOMBIANO AGROPECUARIO "ICA". GGC-173-2020 FIRMADO POR RAUL GUTIERREZ MAYA.</t>
  </si>
  <si>
    <t>038</t>
  </si>
  <si>
    <t>01/09/2021</t>
  </si>
  <si>
    <t>ALCALDIA DEL MUNICIPIO  AGUSTÍN CODAZZI</t>
  </si>
  <si>
    <t xml:space="preserve">CLICK GRAPHICS </t>
  </si>
  <si>
    <t>PRAGMA S.A.</t>
  </si>
  <si>
    <t>CENIPALMA</t>
  </si>
  <si>
    <t xml:space="preserve">COOPERATIVA DE TRABAJO ASOCIADO COONSOCIAL </t>
  </si>
  <si>
    <t>107</t>
  </si>
  <si>
    <t>108</t>
  </si>
  <si>
    <t xml:space="preserve">LACTEOS DEL CESAR S.A. EN REORGANIZACIÓN </t>
  </si>
  <si>
    <t>PERIFERIA IT CORP SAS</t>
  </si>
  <si>
    <t>109</t>
  </si>
  <si>
    <t>31/01/2023</t>
  </si>
  <si>
    <t>BRACE DEVELOPERS S.A.S</t>
  </si>
  <si>
    <t>110</t>
  </si>
  <si>
    <t>ODONT - JOMAR S.A.S.</t>
  </si>
  <si>
    <t>111</t>
  </si>
  <si>
    <t>HOSPITAL AGUSTIN CODAZZI</t>
  </si>
  <si>
    <t>112</t>
  </si>
  <si>
    <t>MASIVIAN SAS.</t>
  </si>
  <si>
    <t>113</t>
  </si>
  <si>
    <t>SOCIEDAD CARDIOVASCULAR DEL CARIBE COLOMBIANO S.A.S.</t>
  </si>
  <si>
    <t>114</t>
  </si>
  <si>
    <t>ALCALDIA DEL MUNICIPO DE NUEVA GRANADA</t>
  </si>
  <si>
    <t>115</t>
  </si>
  <si>
    <t>INFORMÁTICA Y TRIBUTOS S.A.S.</t>
  </si>
  <si>
    <t>116</t>
  </si>
  <si>
    <t>117</t>
  </si>
  <si>
    <t>ALCALDIA DEL MUNICIPIO DE CHIRIGUANA - CESAR</t>
  </si>
  <si>
    <t>118</t>
  </si>
  <si>
    <t>E.S.E HOSPITAL LOCAL NUESTRA SEÑORA SANTA ANA</t>
  </si>
  <si>
    <t>GUIRNALDAS/INNOVADORAS S.A.S</t>
  </si>
  <si>
    <t>121</t>
  </si>
  <si>
    <t>ASOCIACIÓN DE FAMILIAS PRODUCTORAS INDIGENAS SEYNEKUN</t>
  </si>
  <si>
    <t>SAUBER COLOMBIA S.A.S</t>
  </si>
  <si>
    <t>122</t>
  </si>
  <si>
    <t>GREEN ROCK GEOLOGICAL SERVICES SAS</t>
  </si>
  <si>
    <t>123</t>
  </si>
  <si>
    <t>ACEITES S.A.</t>
  </si>
  <si>
    <t>124</t>
  </si>
  <si>
    <t>EMPRESA DE SERVICIOS PUBLICOS DEL MUNICIPIO -EMPOBOSCONIA</t>
  </si>
  <si>
    <t>UNIDAD PEDIATRICA SIMON BOLIVAR IPS S.A.S.</t>
  </si>
  <si>
    <t>126</t>
  </si>
  <si>
    <t>BBI COLOMBIA S.A.S.</t>
  </si>
  <si>
    <t>127</t>
  </si>
  <si>
    <t>SERVIPAN</t>
  </si>
  <si>
    <t>128</t>
  </si>
  <si>
    <t>EMPRESA DE SERVICIOS DE PUEBLO BELLO S.A.S ESP</t>
  </si>
  <si>
    <t>129</t>
  </si>
  <si>
    <t>LSV TECHNOLOGY SERVICES COLOMBIA SAS</t>
  </si>
  <si>
    <t>130</t>
  </si>
  <si>
    <t>AVICOLA EL MADROÑO S.A.</t>
  </si>
  <si>
    <t>131</t>
  </si>
  <si>
    <t>HOSPITAL DONALDO SAUL MORON MANJARREZ E.S.E.</t>
  </si>
  <si>
    <t>132</t>
  </si>
  <si>
    <t>PROMOTORA VIAL LPZ SAS ZOMAC</t>
  </si>
  <si>
    <t>133</t>
  </si>
  <si>
    <t>5/07/2023</t>
  </si>
  <si>
    <t>REYES LOPEZ S.A.S</t>
  </si>
  <si>
    <t>134</t>
  </si>
  <si>
    <t>EXTRACTORA LA GLORIA S.A.S</t>
  </si>
  <si>
    <t>135</t>
  </si>
  <si>
    <t>CAJA DE COMPENSACION FAMILIAR DEL CESAR – COMFACESAR</t>
  </si>
  <si>
    <t xml:space="preserve">ACEBEDO SILVA S.A. </t>
  </si>
  <si>
    <t>136</t>
  </si>
  <si>
    <t>C&amp;M CONSULTORES ESPECIALISTAS S.A.S</t>
  </si>
  <si>
    <t>137</t>
  </si>
  <si>
    <t>KGP CONSULTORIAS &amp; LOGISTICA S.A.S.</t>
  </si>
  <si>
    <t>138</t>
  </si>
  <si>
    <t>TOY FELIZ S.A.S.</t>
  </si>
  <si>
    <t>GREMCA AGRICULTURA Y ENERGIA SOSTENIBLE S.A.</t>
  </si>
  <si>
    <t>140</t>
  </si>
  <si>
    <t>CORPORACIÓN PARA EL DESARROLLO SOSTENIBLE DE LA MOJANA Y EL SAN JORGE CORPOMOJANA</t>
  </si>
  <si>
    <t>141</t>
  </si>
  <si>
    <t>ING CONSTRUCCIONES Y CONSULTORIAS M&amp;C S.A.S. - PRORROGA</t>
  </si>
  <si>
    <t>COOPERATIVA CAFETERA DE LA COSTA - CAFICOSTA</t>
  </si>
  <si>
    <t>142</t>
  </si>
  <si>
    <t>COOPERATIVA DE PRODUCTORES DE LECHE DE LA COSTA ATLÁNTICA LTDA.</t>
  </si>
  <si>
    <t>143</t>
  </si>
  <si>
    <t>APREHSI LTDA.</t>
  </si>
  <si>
    <t>144</t>
  </si>
  <si>
    <t xml:space="preserve">CRUZ ROJA COLOMBIANA </t>
  </si>
  <si>
    <t>VEREON SAS.</t>
  </si>
  <si>
    <t>146</t>
  </si>
  <si>
    <t>ETICOS SERRANO GOMEZ LTDA.</t>
  </si>
  <si>
    <t>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</si>
</sst>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rgb="FFFF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/>
    <xf numFmtId="0" fontId="6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justify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28"/>
  <sheetViews>
    <sheetView tabSelected="1" topLeftCell="A3" zoomScale="150" zoomScaleNormal="150" zoomScaleSheetLayoutView="130" workbookViewId="0">
      <selection activeCell="C122" sqref="C122"/>
    </sheetView>
  </sheetViews>
  <sheetFormatPr baseColWidth="10" defaultRowHeight="12.75" x14ac:dyDescent="0.25"/>
  <cols>
    <col min="1" max="1" width="3.85546875" style="1" customWidth="1"/>
    <col min="2" max="2" width="6.5703125" style="21" customWidth="1"/>
    <col min="3" max="3" width="69.7109375" style="3" customWidth="1"/>
    <col min="4" max="4" width="7.7109375" style="1" customWidth="1"/>
    <col min="5" max="5" width="20.5703125" style="1" customWidth="1"/>
    <col min="6" max="6" width="10.85546875" style="1" bestFit="1" customWidth="1"/>
    <col min="7" max="7" width="11.42578125" style="5" customWidth="1"/>
    <col min="8" max="8" width="14.42578125" style="1" bestFit="1" customWidth="1"/>
    <col min="9" max="21" width="11.42578125" style="1" customWidth="1"/>
    <col min="22" max="16384" width="11.42578125" style="1"/>
  </cols>
  <sheetData>
    <row r="2" spans="2:9" ht="13.5" thickBot="1" x14ac:dyDescent="0.3"/>
    <row r="3" spans="2:9" ht="13.5" thickBot="1" x14ac:dyDescent="0.3">
      <c r="H3" s="7" t="s">
        <v>73</v>
      </c>
      <c r="I3" s="8">
        <f ca="1">TODAY()</f>
        <v>45509</v>
      </c>
    </row>
    <row r="4" spans="2:9" ht="33" customHeight="1" thickBot="1" x14ac:dyDescent="0.35">
      <c r="B4" s="35" t="s">
        <v>70</v>
      </c>
      <c r="C4" s="36"/>
      <c r="D4" s="36"/>
      <c r="E4" s="36"/>
      <c r="F4" s="36"/>
      <c r="G4" s="28"/>
      <c r="H4" s="26" t="s">
        <v>76</v>
      </c>
      <c r="I4" s="9">
        <v>90</v>
      </c>
    </row>
    <row r="5" spans="2:9" ht="25.5" x14ac:dyDescent="0.25">
      <c r="B5" s="22" t="s">
        <v>0</v>
      </c>
      <c r="C5" s="29" t="s">
        <v>72</v>
      </c>
      <c r="D5" s="6" t="s">
        <v>71</v>
      </c>
      <c r="E5" s="6" t="s">
        <v>78</v>
      </c>
      <c r="F5" s="4" t="s">
        <v>77</v>
      </c>
      <c r="G5" s="27" t="s">
        <v>75</v>
      </c>
      <c r="H5" s="6" t="s">
        <v>76</v>
      </c>
      <c r="I5" s="6" t="s">
        <v>79</v>
      </c>
    </row>
    <row r="6" spans="2:9" x14ac:dyDescent="0.25">
      <c r="B6" s="24">
        <v>1</v>
      </c>
      <c r="C6" s="18" t="s">
        <v>228</v>
      </c>
      <c r="D6" s="10" t="s">
        <v>229</v>
      </c>
      <c r="E6" s="16">
        <v>45153</v>
      </c>
      <c r="F6" s="16">
        <v>46614</v>
      </c>
      <c r="G6" s="17" t="str">
        <f t="shared" ref="G6:G23" ca="1" si="0">IF(F6&lt;$I$3,"VENCIDO","VIGENTE")</f>
        <v>VIGENTE</v>
      </c>
      <c r="H6" s="17" t="s">
        <v>84</v>
      </c>
      <c r="I6" s="19"/>
    </row>
    <row r="7" spans="2:9" x14ac:dyDescent="0.25">
      <c r="B7" s="24">
        <v>2</v>
      </c>
      <c r="C7" s="18" t="s">
        <v>53</v>
      </c>
      <c r="D7" s="10" t="s">
        <v>54</v>
      </c>
      <c r="E7" s="16">
        <v>44658</v>
      </c>
      <c r="F7" s="16">
        <v>46119</v>
      </c>
      <c r="G7" s="17" t="str">
        <f t="shared" ca="1" si="0"/>
        <v>VIGENTE</v>
      </c>
      <c r="H7" s="17" t="str">
        <f ca="1">IF(I7&lt;=$I$4,"PROXIMO A VENCER","AL DIA")</f>
        <v>AL DIA</v>
      </c>
      <c r="I7" s="19">
        <f ca="1">F7-$I$3</f>
        <v>610</v>
      </c>
    </row>
    <row r="8" spans="2:9" x14ac:dyDescent="0.25">
      <c r="B8" s="24">
        <v>3</v>
      </c>
      <c r="C8" s="18" t="s">
        <v>203</v>
      </c>
      <c r="D8" s="10" t="s">
        <v>204</v>
      </c>
      <c r="E8" s="16">
        <v>44999</v>
      </c>
      <c r="F8" s="16">
        <v>46460</v>
      </c>
      <c r="G8" s="17" t="str">
        <f t="shared" ca="1" si="0"/>
        <v>VIGENTE</v>
      </c>
      <c r="H8" s="17"/>
      <c r="I8" s="19"/>
    </row>
    <row r="9" spans="2:9" x14ac:dyDescent="0.25">
      <c r="B9" s="24">
        <v>4</v>
      </c>
      <c r="C9" s="18" t="s">
        <v>47</v>
      </c>
      <c r="D9" s="10" t="s">
        <v>48</v>
      </c>
      <c r="E9" s="16">
        <v>44642</v>
      </c>
      <c r="F9" s="16">
        <v>46103</v>
      </c>
      <c r="G9" s="17" t="str">
        <f t="shared" ca="1" si="0"/>
        <v>VIGENTE</v>
      </c>
      <c r="H9" s="17" t="str">
        <f ca="1">IF(I9&lt;=$I$4,"PROXIMO A VENCER","AL DIA")</f>
        <v>AL DIA</v>
      </c>
      <c r="I9" s="19">
        <f ca="1">F9-$I$3</f>
        <v>594</v>
      </c>
    </row>
    <row r="10" spans="2:9" x14ac:dyDescent="0.25">
      <c r="B10" s="24">
        <v>5</v>
      </c>
      <c r="C10" s="2" t="s">
        <v>2</v>
      </c>
      <c r="D10" s="10" t="s">
        <v>3</v>
      </c>
      <c r="E10" s="16">
        <v>44300</v>
      </c>
      <c r="F10" s="16">
        <v>45396</v>
      </c>
      <c r="G10" s="17" t="str">
        <f t="shared" ca="1" si="0"/>
        <v>VENCIDO</v>
      </c>
      <c r="H10" s="17" t="str">
        <f ca="1">IF(I10&lt;=$I$4,"PROXIMO A VENCER","AL DIA")</f>
        <v>PROXIMO A VENCER</v>
      </c>
      <c r="I10" s="19">
        <f ca="1">F10-$I$3</f>
        <v>-113</v>
      </c>
    </row>
    <row r="11" spans="2:9" x14ac:dyDescent="0.25">
      <c r="B11" s="24">
        <v>6</v>
      </c>
      <c r="C11" s="18" t="s">
        <v>44</v>
      </c>
      <c r="D11" s="10" t="s">
        <v>45</v>
      </c>
      <c r="E11" s="16">
        <v>44635</v>
      </c>
      <c r="F11" s="16">
        <v>46096</v>
      </c>
      <c r="G11" s="17" t="str">
        <f t="shared" ca="1" si="0"/>
        <v>VIGENTE</v>
      </c>
      <c r="H11" s="17" t="str">
        <f ca="1">IF(I11&lt;=$I$4,"PROXIMO A VENCER","AL DIA")</f>
        <v>AL DIA</v>
      </c>
      <c r="I11" s="19">
        <f ca="1">F11-$I$3</f>
        <v>587</v>
      </c>
    </row>
    <row r="12" spans="2:9" x14ac:dyDescent="0.25">
      <c r="B12" s="24">
        <v>7</v>
      </c>
      <c r="C12" s="13" t="s">
        <v>167</v>
      </c>
      <c r="D12" s="10" t="s">
        <v>142</v>
      </c>
      <c r="E12" s="15">
        <v>44817</v>
      </c>
      <c r="F12" s="15">
        <v>46278</v>
      </c>
      <c r="G12" s="11" t="str">
        <f t="shared" ca="1" si="0"/>
        <v>VIGENTE</v>
      </c>
      <c r="H12" s="20"/>
      <c r="I12" s="20"/>
    </row>
    <row r="13" spans="2:9" x14ac:dyDescent="0.25">
      <c r="B13" s="24">
        <v>8</v>
      </c>
      <c r="C13" s="2" t="s">
        <v>69</v>
      </c>
      <c r="D13" s="10" t="s">
        <v>25</v>
      </c>
      <c r="E13" s="16">
        <v>44378</v>
      </c>
      <c r="F13" s="16">
        <v>45474</v>
      </c>
      <c r="G13" s="17" t="str">
        <f t="shared" ca="1" si="0"/>
        <v>VENCIDO</v>
      </c>
      <c r="H13" s="17" t="str">
        <f t="shared" ref="H13:H18" ca="1" si="1">IF(I13&lt;=$I$4,"PROXIMO A VENCER","AL DIA")</f>
        <v>PROXIMO A VENCER</v>
      </c>
      <c r="I13" s="19">
        <f t="shared" ref="I13:I18" ca="1" si="2">F13-$I$3</f>
        <v>-35</v>
      </c>
    </row>
    <row r="14" spans="2:9" x14ac:dyDescent="0.25">
      <c r="B14" s="24">
        <v>9</v>
      </c>
      <c r="C14" s="2" t="s">
        <v>193</v>
      </c>
      <c r="D14" s="10" t="s">
        <v>194</v>
      </c>
      <c r="E14" s="16">
        <v>44985</v>
      </c>
      <c r="F14" s="16">
        <v>46446</v>
      </c>
      <c r="G14" s="17" t="str">
        <f t="shared" ca="1" si="0"/>
        <v>VIGENTE</v>
      </c>
      <c r="H14" s="17" t="str">
        <f t="shared" ca="1" si="1"/>
        <v>AL DIA</v>
      </c>
      <c r="I14" s="19">
        <f t="shared" ca="1" si="2"/>
        <v>937</v>
      </c>
    </row>
    <row r="15" spans="2:9" x14ac:dyDescent="0.25">
      <c r="B15" s="24">
        <v>10</v>
      </c>
      <c r="C15" s="2" t="s">
        <v>64</v>
      </c>
      <c r="D15" s="10" t="s">
        <v>8</v>
      </c>
      <c r="E15" s="16">
        <v>44530</v>
      </c>
      <c r="F15" s="16">
        <v>45991</v>
      </c>
      <c r="G15" s="17" t="str">
        <f t="shared" ca="1" si="0"/>
        <v>VIGENTE</v>
      </c>
      <c r="H15" s="17" t="str">
        <f t="shared" ca="1" si="1"/>
        <v>AL DIA</v>
      </c>
      <c r="I15" s="19">
        <f t="shared" ca="1" si="2"/>
        <v>482</v>
      </c>
    </row>
    <row r="16" spans="2:9" x14ac:dyDescent="0.25">
      <c r="B16" s="24">
        <v>12</v>
      </c>
      <c r="C16" s="2" t="s">
        <v>65</v>
      </c>
      <c r="D16" s="10" t="s">
        <v>23</v>
      </c>
      <c r="E16" s="16">
        <v>44574</v>
      </c>
      <c r="F16" s="16">
        <v>46035</v>
      </c>
      <c r="G16" s="17" t="str">
        <f t="shared" ca="1" si="0"/>
        <v>VIGENTE</v>
      </c>
      <c r="H16" s="17" t="str">
        <f t="shared" ca="1" si="1"/>
        <v>AL DIA</v>
      </c>
      <c r="I16" s="19">
        <f t="shared" ca="1" si="2"/>
        <v>526</v>
      </c>
    </row>
    <row r="17" spans="2:9" x14ac:dyDescent="0.25">
      <c r="B17" s="24">
        <v>13</v>
      </c>
      <c r="C17" s="2" t="s">
        <v>66</v>
      </c>
      <c r="D17" s="10" t="s">
        <v>4</v>
      </c>
      <c r="E17" s="16">
        <v>44279</v>
      </c>
      <c r="F17" s="16">
        <v>45375</v>
      </c>
      <c r="G17" s="17" t="str">
        <f t="shared" ca="1" si="0"/>
        <v>VENCIDO</v>
      </c>
      <c r="H17" s="17" t="str">
        <f t="shared" ca="1" si="1"/>
        <v>PROXIMO A VENCER</v>
      </c>
      <c r="I17" s="19">
        <f t="shared" ca="1" si="2"/>
        <v>-134</v>
      </c>
    </row>
    <row r="18" spans="2:9" x14ac:dyDescent="0.25">
      <c r="B18" s="24">
        <v>14</v>
      </c>
      <c r="C18" s="18" t="s">
        <v>55</v>
      </c>
      <c r="D18" s="10" t="s">
        <v>56</v>
      </c>
      <c r="E18" s="16">
        <v>44684</v>
      </c>
      <c r="F18" s="16">
        <v>46145</v>
      </c>
      <c r="G18" s="17" t="str">
        <f t="shared" ca="1" si="0"/>
        <v>VIGENTE</v>
      </c>
      <c r="H18" s="17" t="str">
        <f t="shared" ca="1" si="1"/>
        <v>AL DIA</v>
      </c>
      <c r="I18" s="19">
        <f t="shared" ca="1" si="2"/>
        <v>636</v>
      </c>
    </row>
    <row r="19" spans="2:9" x14ac:dyDescent="0.25">
      <c r="B19" s="24">
        <v>15</v>
      </c>
      <c r="C19" s="13" t="s">
        <v>143</v>
      </c>
      <c r="D19" s="10" t="s">
        <v>144</v>
      </c>
      <c r="E19" s="15">
        <v>44817</v>
      </c>
      <c r="F19" s="15">
        <v>46278</v>
      </c>
      <c r="G19" s="11" t="str">
        <f t="shared" ca="1" si="0"/>
        <v>VIGENTE</v>
      </c>
      <c r="H19" s="17"/>
      <c r="I19" s="12"/>
    </row>
    <row r="20" spans="2:9" x14ac:dyDescent="0.25">
      <c r="B20" s="24">
        <v>16</v>
      </c>
      <c r="C20" s="18" t="s">
        <v>51</v>
      </c>
      <c r="D20" s="10" t="s">
        <v>52</v>
      </c>
      <c r="E20" s="16">
        <v>44646</v>
      </c>
      <c r="F20" s="16">
        <v>46107</v>
      </c>
      <c r="G20" s="17" t="str">
        <f t="shared" ca="1" si="0"/>
        <v>VIGENTE</v>
      </c>
      <c r="H20" s="17" t="str">
        <f ca="1">IF(I20&lt;=$I$4,"PROXIMO A VENCER","AL DIA")</f>
        <v>AL DIA</v>
      </c>
      <c r="I20" s="19">
        <f ca="1">F20-$I$3</f>
        <v>598</v>
      </c>
    </row>
    <row r="21" spans="2:9" x14ac:dyDescent="0.25">
      <c r="B21" s="24">
        <v>17</v>
      </c>
      <c r="C21" s="2" t="s">
        <v>188</v>
      </c>
      <c r="D21" s="10" t="s">
        <v>189</v>
      </c>
      <c r="E21" s="16">
        <v>44965</v>
      </c>
      <c r="F21" s="16">
        <v>46426</v>
      </c>
      <c r="G21" s="17" t="str">
        <f t="shared" ca="1" si="0"/>
        <v>VIGENTE</v>
      </c>
      <c r="H21" s="17" t="str">
        <f ca="1">IF(I21&lt;=$I$4,"PROXIMO A VENCER","AL DIA")</f>
        <v>AL DIA</v>
      </c>
      <c r="I21" s="19">
        <f ca="1">F21-$I$3</f>
        <v>917</v>
      </c>
    </row>
    <row r="22" spans="2:9" x14ac:dyDescent="0.25">
      <c r="B22" s="24">
        <v>18</v>
      </c>
      <c r="C22" s="13" t="s">
        <v>244</v>
      </c>
      <c r="D22" s="10" t="s">
        <v>245</v>
      </c>
      <c r="E22" s="15">
        <v>45309</v>
      </c>
      <c r="F22" s="15">
        <v>46770</v>
      </c>
      <c r="G22" s="11" t="str">
        <f t="shared" ca="1" si="0"/>
        <v>VIGENTE</v>
      </c>
      <c r="H22" s="17"/>
      <c r="I22" s="12"/>
    </row>
    <row r="23" spans="2:9" x14ac:dyDescent="0.25">
      <c r="B23" s="24">
        <v>19</v>
      </c>
      <c r="C23" s="18" t="s">
        <v>98</v>
      </c>
      <c r="D23" s="10" t="s">
        <v>57</v>
      </c>
      <c r="E23" s="16">
        <v>44690</v>
      </c>
      <c r="F23" s="16">
        <v>46274</v>
      </c>
      <c r="G23" s="17" t="str">
        <f t="shared" ca="1" si="0"/>
        <v>VIGENTE</v>
      </c>
      <c r="H23" s="17" t="str">
        <f ca="1">IF(I23&lt;=$I$4,"PROXIMO A VENCER","AL DIA")</f>
        <v>AL DIA</v>
      </c>
      <c r="I23" s="19">
        <f t="shared" ref="I23:I30" ca="1" si="3">F23-$I$3</f>
        <v>765</v>
      </c>
    </row>
    <row r="24" spans="2:9" x14ac:dyDescent="0.25">
      <c r="B24" s="24">
        <v>20</v>
      </c>
      <c r="C24" s="13" t="s">
        <v>130</v>
      </c>
      <c r="D24" s="10" t="s">
        <v>131</v>
      </c>
      <c r="E24" s="15">
        <v>44806</v>
      </c>
      <c r="F24" s="15">
        <v>46267</v>
      </c>
      <c r="G24" s="11" t="s">
        <v>97</v>
      </c>
      <c r="H24" s="14" t="s">
        <v>84</v>
      </c>
      <c r="I24" s="19">
        <f t="shared" ca="1" si="3"/>
        <v>758</v>
      </c>
    </row>
    <row r="25" spans="2:9" x14ac:dyDescent="0.25">
      <c r="B25" s="24">
        <v>21</v>
      </c>
      <c r="C25" s="2" t="s">
        <v>39</v>
      </c>
      <c r="D25" s="10" t="s">
        <v>40</v>
      </c>
      <c r="E25" s="16">
        <v>44624</v>
      </c>
      <c r="F25" s="16">
        <v>46085</v>
      </c>
      <c r="G25" s="17" t="str">
        <f t="shared" ref="G25:G34" ca="1" si="4">IF(F25&lt;$I$3,"VENCIDO","VIGENTE")</f>
        <v>VIGENTE</v>
      </c>
      <c r="H25" s="17" t="str">
        <f ca="1">IF(I25&lt;=$I$4,"PROXIMO A VENCER","AL DIA")</f>
        <v>AL DIA</v>
      </c>
      <c r="I25" s="19">
        <f t="shared" ca="1" si="3"/>
        <v>576</v>
      </c>
    </row>
    <row r="26" spans="2:9" x14ac:dyDescent="0.25">
      <c r="B26" s="24">
        <v>22</v>
      </c>
      <c r="C26" s="2" t="s">
        <v>198</v>
      </c>
      <c r="D26" s="10" t="s">
        <v>21</v>
      </c>
      <c r="E26" s="16">
        <v>44994</v>
      </c>
      <c r="F26" s="16">
        <v>46455</v>
      </c>
      <c r="G26" s="17" t="str">
        <f t="shared" ca="1" si="4"/>
        <v>VIGENTE</v>
      </c>
      <c r="H26" s="17"/>
      <c r="I26" s="19">
        <f t="shared" ca="1" si="3"/>
        <v>946</v>
      </c>
    </row>
    <row r="27" spans="2:9" x14ac:dyDescent="0.25">
      <c r="B27" s="24">
        <v>23</v>
      </c>
      <c r="C27" s="2" t="s">
        <v>216</v>
      </c>
      <c r="D27" s="10" t="s">
        <v>217</v>
      </c>
      <c r="E27" s="16">
        <v>45091</v>
      </c>
      <c r="F27" s="16">
        <v>46552</v>
      </c>
      <c r="G27" s="17" t="str">
        <f t="shared" ca="1" si="4"/>
        <v>VIGENTE</v>
      </c>
      <c r="H27" s="17"/>
      <c r="I27" s="19">
        <f t="shared" ca="1" si="3"/>
        <v>1043</v>
      </c>
    </row>
    <row r="28" spans="2:9" x14ac:dyDescent="0.25">
      <c r="B28" s="24">
        <v>24</v>
      </c>
      <c r="C28" s="18" t="s">
        <v>99</v>
      </c>
      <c r="D28" s="10" t="s">
        <v>60</v>
      </c>
      <c r="E28" s="16">
        <v>44707</v>
      </c>
      <c r="F28" s="16">
        <v>46168</v>
      </c>
      <c r="G28" s="17" t="str">
        <f t="shared" ca="1" si="4"/>
        <v>VIGENTE</v>
      </c>
      <c r="H28" s="17" t="str">
        <f ca="1">IF(I28&lt;=$I$4,"PROXIMO A VENCER","AL DIA")</f>
        <v>AL DIA</v>
      </c>
      <c r="I28" s="19">
        <f t="shared" ca="1" si="3"/>
        <v>659</v>
      </c>
    </row>
    <row r="29" spans="2:9" x14ac:dyDescent="0.25">
      <c r="B29" s="24">
        <v>25</v>
      </c>
      <c r="C29" s="18" t="s">
        <v>100</v>
      </c>
      <c r="D29" s="10" t="s">
        <v>58</v>
      </c>
      <c r="E29" s="16">
        <v>44617</v>
      </c>
      <c r="F29" s="16">
        <v>46078</v>
      </c>
      <c r="G29" s="17" t="str">
        <f t="shared" ca="1" si="4"/>
        <v>VIGENTE</v>
      </c>
      <c r="H29" s="17" t="str">
        <f ca="1">IF(I29&lt;=$I$4,"PROXIMO A VENCER","AL DIA")</f>
        <v>AL DIA</v>
      </c>
      <c r="I29" s="19">
        <f t="shared" ca="1" si="3"/>
        <v>569</v>
      </c>
    </row>
    <row r="30" spans="2:9" x14ac:dyDescent="0.25">
      <c r="B30" s="24">
        <v>26</v>
      </c>
      <c r="C30" s="2" t="s">
        <v>101</v>
      </c>
      <c r="D30" s="10" t="s">
        <v>32</v>
      </c>
      <c r="E30" s="16">
        <v>44530</v>
      </c>
      <c r="F30" s="16">
        <v>45991</v>
      </c>
      <c r="G30" s="17" t="str">
        <f t="shared" ca="1" si="4"/>
        <v>VIGENTE</v>
      </c>
      <c r="H30" s="17" t="str">
        <f ca="1">IF(I30&lt;=$I$4,"PROXIMO A VENCER","AL DIA")</f>
        <v>AL DIA</v>
      </c>
      <c r="I30" s="19">
        <f t="shared" ca="1" si="3"/>
        <v>482</v>
      </c>
    </row>
    <row r="31" spans="2:9" x14ac:dyDescent="0.25">
      <c r="B31" s="24">
        <v>27</v>
      </c>
      <c r="C31" s="2" t="s">
        <v>208</v>
      </c>
      <c r="D31" s="10" t="s">
        <v>209</v>
      </c>
      <c r="E31" s="16">
        <v>45044</v>
      </c>
      <c r="F31" s="16">
        <v>46505</v>
      </c>
      <c r="G31" s="17" t="str">
        <f t="shared" ca="1" si="4"/>
        <v>VIGENTE</v>
      </c>
      <c r="H31" s="17"/>
      <c r="I31" s="19"/>
    </row>
    <row r="32" spans="2:9" x14ac:dyDescent="0.25">
      <c r="B32" s="24">
        <v>28</v>
      </c>
      <c r="C32" s="13" t="s">
        <v>147</v>
      </c>
      <c r="D32" s="10" t="s">
        <v>148</v>
      </c>
      <c r="E32" s="15">
        <v>44817</v>
      </c>
      <c r="F32" s="15">
        <v>46278</v>
      </c>
      <c r="G32" s="11" t="str">
        <f t="shared" ca="1" si="4"/>
        <v>VIGENTE</v>
      </c>
      <c r="H32" s="12"/>
      <c r="I32" s="12"/>
    </row>
    <row r="33" spans="2:9" x14ac:dyDescent="0.25">
      <c r="B33" s="24">
        <v>29</v>
      </c>
      <c r="C33" s="13" t="s">
        <v>178</v>
      </c>
      <c r="D33" s="10" t="s">
        <v>179</v>
      </c>
      <c r="E33" s="15">
        <v>44957</v>
      </c>
      <c r="F33" s="15">
        <v>46418</v>
      </c>
      <c r="G33" s="11" t="str">
        <f t="shared" ca="1" si="4"/>
        <v>VIGENTE</v>
      </c>
      <c r="H33" s="12"/>
      <c r="I33" s="12"/>
    </row>
    <row r="34" spans="2:9" x14ac:dyDescent="0.25">
      <c r="B34" s="24">
        <v>30</v>
      </c>
      <c r="C34" s="12" t="s">
        <v>227</v>
      </c>
      <c r="D34" s="10" t="s">
        <v>22</v>
      </c>
      <c r="E34" s="15">
        <v>44475</v>
      </c>
      <c r="F34" s="15">
        <v>45936</v>
      </c>
      <c r="G34" s="11" t="str">
        <f t="shared" ca="1" si="4"/>
        <v>VIGENTE</v>
      </c>
      <c r="H34" s="12"/>
      <c r="I34" s="12"/>
    </row>
    <row r="35" spans="2:9" x14ac:dyDescent="0.25">
      <c r="B35" s="24">
        <v>31</v>
      </c>
      <c r="C35" s="13" t="s">
        <v>128</v>
      </c>
      <c r="D35" s="10" t="s">
        <v>129</v>
      </c>
      <c r="E35" s="15">
        <v>44806</v>
      </c>
      <c r="F35" s="15">
        <v>46267</v>
      </c>
      <c r="G35" s="11" t="s">
        <v>97</v>
      </c>
      <c r="H35" s="14" t="s">
        <v>84</v>
      </c>
      <c r="I35" s="19">
        <f ca="1">F35-$I$3</f>
        <v>758</v>
      </c>
    </row>
    <row r="36" spans="2:9" x14ac:dyDescent="0.25">
      <c r="B36" s="24">
        <v>32</v>
      </c>
      <c r="C36" s="13" t="s">
        <v>230</v>
      </c>
      <c r="D36" s="10" t="s">
        <v>231</v>
      </c>
      <c r="E36" s="15">
        <v>45166</v>
      </c>
      <c r="F36" s="15">
        <v>46627</v>
      </c>
      <c r="G36" s="11" t="s">
        <v>97</v>
      </c>
      <c r="H36" s="14"/>
      <c r="I36" s="19"/>
    </row>
    <row r="37" spans="2:9" x14ac:dyDescent="0.25">
      <c r="B37" s="24">
        <v>34</v>
      </c>
      <c r="C37" s="13" t="s">
        <v>138</v>
      </c>
      <c r="D37" s="10" t="s">
        <v>139</v>
      </c>
      <c r="E37" s="15">
        <v>44811</v>
      </c>
      <c r="F37" s="15">
        <v>46272</v>
      </c>
      <c r="G37" s="11" t="str">
        <f t="shared" ref="G37:G53" ca="1" si="5">IF(F37&lt;$I$3,"VENCIDO","VIGENTE")</f>
        <v>VIGENTE</v>
      </c>
      <c r="H37" s="12"/>
      <c r="I37" s="12"/>
    </row>
    <row r="38" spans="2:9" x14ac:dyDescent="0.25">
      <c r="B38" s="24">
        <v>33</v>
      </c>
      <c r="C38" s="13" t="s">
        <v>170</v>
      </c>
      <c r="D38" s="10" t="s">
        <v>16</v>
      </c>
      <c r="E38" s="15">
        <v>44377</v>
      </c>
      <c r="F38" s="15">
        <v>45838</v>
      </c>
      <c r="G38" s="11" t="str">
        <f t="shared" ca="1" si="5"/>
        <v>VIGENTE</v>
      </c>
      <c r="H38" s="12"/>
      <c r="I38" s="12"/>
    </row>
    <row r="39" spans="2:9" x14ac:dyDescent="0.25">
      <c r="B39" s="24">
        <v>34</v>
      </c>
      <c r="C39" s="18" t="s">
        <v>168</v>
      </c>
      <c r="D39" s="10" t="s">
        <v>62</v>
      </c>
      <c r="E39" s="16">
        <v>44718</v>
      </c>
      <c r="F39" s="16">
        <v>46179</v>
      </c>
      <c r="G39" s="17" t="str">
        <f t="shared" ca="1" si="5"/>
        <v>VIGENTE</v>
      </c>
      <c r="H39" s="17" t="str">
        <f ca="1">IF(I39&lt;=$I$4,"PROXIMO A VENCER","AL DIA")</f>
        <v>AL DIA</v>
      </c>
      <c r="I39" s="19">
        <f ca="1">F39-$I$3</f>
        <v>670</v>
      </c>
    </row>
    <row r="40" spans="2:9" x14ac:dyDescent="0.25">
      <c r="B40" s="24">
        <v>35</v>
      </c>
      <c r="C40" s="13" t="s">
        <v>87</v>
      </c>
      <c r="D40" s="10" t="s">
        <v>88</v>
      </c>
      <c r="E40" s="15">
        <v>44761</v>
      </c>
      <c r="F40" s="15">
        <v>46222</v>
      </c>
      <c r="G40" s="11" t="str">
        <f t="shared" ca="1" si="5"/>
        <v>VIGENTE</v>
      </c>
      <c r="H40" s="14" t="str">
        <f ca="1">IF(I40&lt;=$I$4,"PROXIMO A VENCER","AL DIA")</f>
        <v>AL DIA</v>
      </c>
      <c r="I40" s="19">
        <f ca="1">F40-$I$3</f>
        <v>713</v>
      </c>
    </row>
    <row r="41" spans="2:9" ht="14.25" customHeight="1" x14ac:dyDescent="0.25">
      <c r="B41" s="24">
        <v>36</v>
      </c>
      <c r="C41" s="13" t="s">
        <v>91</v>
      </c>
      <c r="D41" s="10" t="s">
        <v>93</v>
      </c>
      <c r="E41" s="15">
        <v>44776</v>
      </c>
      <c r="F41" s="15">
        <v>46237</v>
      </c>
      <c r="G41" s="11" t="str">
        <f t="shared" ca="1" si="5"/>
        <v>VIGENTE</v>
      </c>
      <c r="H41" s="14" t="s">
        <v>84</v>
      </c>
      <c r="I41" s="19">
        <f ca="1">F41-$I$3</f>
        <v>728</v>
      </c>
    </row>
    <row r="42" spans="2:9" ht="14.25" customHeight="1" x14ac:dyDescent="0.25">
      <c r="B42" s="24">
        <v>37</v>
      </c>
      <c r="C42" s="13" t="s">
        <v>240</v>
      </c>
      <c r="D42" s="10" t="s">
        <v>241</v>
      </c>
      <c r="E42" s="15">
        <v>45219</v>
      </c>
      <c r="F42" s="15">
        <v>46680</v>
      </c>
      <c r="G42" s="11" t="str">
        <f t="shared" ca="1" si="5"/>
        <v>VIGENTE</v>
      </c>
      <c r="H42" s="14" t="s">
        <v>84</v>
      </c>
      <c r="I42" s="19"/>
    </row>
    <row r="43" spans="2:9" ht="14.25" customHeight="1" x14ac:dyDescent="0.25">
      <c r="B43" s="24">
        <v>38</v>
      </c>
      <c r="C43" s="13" t="s">
        <v>242</v>
      </c>
      <c r="D43" s="10" t="s">
        <v>243</v>
      </c>
      <c r="E43" s="15">
        <v>45224</v>
      </c>
      <c r="F43" s="15">
        <v>46685</v>
      </c>
      <c r="G43" s="11" t="str">
        <f t="shared" ca="1" si="5"/>
        <v>VIGENTE</v>
      </c>
      <c r="H43" s="14"/>
      <c r="I43" s="19"/>
    </row>
    <row r="44" spans="2:9" ht="14.25" customHeight="1" x14ac:dyDescent="0.25">
      <c r="B44" s="24">
        <v>39</v>
      </c>
      <c r="C44" s="13" t="s">
        <v>171</v>
      </c>
      <c r="D44" s="10" t="s">
        <v>172</v>
      </c>
      <c r="E44" s="15">
        <v>44950</v>
      </c>
      <c r="F44" s="15">
        <v>46411</v>
      </c>
      <c r="G44" s="11" t="str">
        <f t="shared" ca="1" si="5"/>
        <v>VIGENTE</v>
      </c>
      <c r="H44" s="14"/>
      <c r="I44" s="19"/>
    </row>
    <row r="45" spans="2:9" ht="15.75" customHeight="1" x14ac:dyDescent="0.25">
      <c r="B45" s="24">
        <v>40</v>
      </c>
      <c r="C45" s="2" t="s">
        <v>33</v>
      </c>
      <c r="D45" s="10" t="s">
        <v>34</v>
      </c>
      <c r="E45" s="16">
        <v>44594</v>
      </c>
      <c r="F45" s="16">
        <v>46055</v>
      </c>
      <c r="G45" s="17" t="str">
        <f t="shared" ca="1" si="5"/>
        <v>VIGENTE</v>
      </c>
      <c r="H45" s="17" t="str">
        <f ca="1">IF(I45&lt;=$I$4,"PROXIMO A VENCER","AL DIA")</f>
        <v>AL DIA</v>
      </c>
      <c r="I45" s="19">
        <f ca="1">F45-$I$3</f>
        <v>546</v>
      </c>
    </row>
    <row r="46" spans="2:9" x14ac:dyDescent="0.25">
      <c r="B46" s="24">
        <v>41</v>
      </c>
      <c r="C46" s="2" t="s">
        <v>102</v>
      </c>
      <c r="D46" s="10" t="s">
        <v>9</v>
      </c>
      <c r="E46" s="16">
        <v>44279</v>
      </c>
      <c r="F46" s="16">
        <v>45375</v>
      </c>
      <c r="G46" s="17" t="str">
        <f t="shared" ca="1" si="5"/>
        <v>VENCIDO</v>
      </c>
      <c r="H46" s="17" t="str">
        <f ca="1">IF(I46&lt;=$I$4,"PROXIMO A VENCER","AL DIA")</f>
        <v>PROXIMO A VENCER</v>
      </c>
      <c r="I46" s="19">
        <f ca="1">F46-$I$3</f>
        <v>-134</v>
      </c>
    </row>
    <row r="47" spans="2:9" x14ac:dyDescent="0.25">
      <c r="B47" s="24">
        <v>42</v>
      </c>
      <c r="C47" s="13" t="s">
        <v>151</v>
      </c>
      <c r="D47" s="10" t="s">
        <v>152</v>
      </c>
      <c r="E47" s="15">
        <v>44817</v>
      </c>
      <c r="F47" s="15">
        <v>46278</v>
      </c>
      <c r="G47" s="11" t="str">
        <f t="shared" ca="1" si="5"/>
        <v>VIGENTE</v>
      </c>
      <c r="H47" s="12"/>
      <c r="I47" s="12"/>
    </row>
    <row r="48" spans="2:9" x14ac:dyDescent="0.25">
      <c r="B48" s="24">
        <v>43</v>
      </c>
      <c r="C48" s="13" t="s">
        <v>81</v>
      </c>
      <c r="D48" s="10" t="s">
        <v>82</v>
      </c>
      <c r="E48" s="15">
        <v>44750</v>
      </c>
      <c r="F48" s="15">
        <v>46211</v>
      </c>
      <c r="G48" s="11" t="str">
        <f t="shared" ca="1" si="5"/>
        <v>VIGENTE</v>
      </c>
      <c r="H48" s="14" t="str">
        <f ca="1">IF(I48&lt;=$I$4,"PROXIMO A VENCER","AL DIA")</f>
        <v>AL DIA</v>
      </c>
      <c r="I48" s="19">
        <f t="shared" ref="I48:I53" ca="1" si="6">F48-$I$3</f>
        <v>702</v>
      </c>
    </row>
    <row r="49" spans="2:9" x14ac:dyDescent="0.25">
      <c r="B49" s="24">
        <v>44</v>
      </c>
      <c r="C49" s="2" t="s">
        <v>37</v>
      </c>
      <c r="D49" s="10" t="s">
        <v>38</v>
      </c>
      <c r="E49" s="30">
        <v>44617</v>
      </c>
      <c r="F49" s="16">
        <v>46078</v>
      </c>
      <c r="G49" s="17" t="str">
        <f t="shared" ca="1" si="5"/>
        <v>VIGENTE</v>
      </c>
      <c r="H49" s="17" t="str">
        <f ca="1">IF(I49&lt;=$I$4,"PROXIMO A VENCER","AL DIA")</f>
        <v>AL DIA</v>
      </c>
      <c r="I49" s="19">
        <f t="shared" ca="1" si="6"/>
        <v>569</v>
      </c>
    </row>
    <row r="50" spans="2:9" x14ac:dyDescent="0.25">
      <c r="B50" s="24">
        <v>45</v>
      </c>
      <c r="C50" s="2" t="s">
        <v>67</v>
      </c>
      <c r="D50" s="10" t="s">
        <v>10</v>
      </c>
      <c r="E50" s="16">
        <v>44293</v>
      </c>
      <c r="F50" s="16">
        <v>45754</v>
      </c>
      <c r="G50" s="17" t="str">
        <f t="shared" ca="1" si="5"/>
        <v>VIGENTE</v>
      </c>
      <c r="H50" s="17" t="str">
        <f ca="1">IF(I50&lt;=$I$4,"PROXIMO A VENCER","AL DIA")</f>
        <v>AL DIA</v>
      </c>
      <c r="I50" s="19">
        <f t="shared" ca="1" si="6"/>
        <v>245</v>
      </c>
    </row>
    <row r="51" spans="2:9" x14ac:dyDescent="0.25">
      <c r="B51" s="24">
        <v>46</v>
      </c>
      <c r="C51" s="2" t="s">
        <v>237</v>
      </c>
      <c r="D51" s="10" t="s">
        <v>238</v>
      </c>
      <c r="E51" s="16">
        <v>45187</v>
      </c>
      <c r="F51" s="16">
        <v>46648</v>
      </c>
      <c r="G51" s="17" t="str">
        <f t="shared" ca="1" si="5"/>
        <v>VIGENTE</v>
      </c>
      <c r="H51" s="17" t="str">
        <f ca="1">IF(I51&lt;=$I$4,"PROXIMO A VENCER","AL DIA")</f>
        <v>AL DIA</v>
      </c>
      <c r="I51" s="19">
        <f t="shared" ca="1" si="6"/>
        <v>1139</v>
      </c>
    </row>
    <row r="52" spans="2:9" x14ac:dyDescent="0.25">
      <c r="B52" s="24">
        <v>47</v>
      </c>
      <c r="C52" s="34" t="s">
        <v>246</v>
      </c>
      <c r="D52" s="10" t="s">
        <v>192</v>
      </c>
      <c r="E52" s="16">
        <v>44971</v>
      </c>
      <c r="F52" s="16">
        <v>46432</v>
      </c>
      <c r="G52" s="17" t="str">
        <f t="shared" ca="1" si="5"/>
        <v>VIGENTE</v>
      </c>
      <c r="H52" s="17" t="str">
        <f ca="1">IF(I52&lt;=$I$4,"PROXIMO A VENCER","AL DIA")</f>
        <v>AL DIA</v>
      </c>
      <c r="I52" s="19">
        <f t="shared" ca="1" si="6"/>
        <v>923</v>
      </c>
    </row>
    <row r="53" spans="2:9" x14ac:dyDescent="0.25">
      <c r="B53" s="24">
        <v>48</v>
      </c>
      <c r="C53" s="13" t="s">
        <v>89</v>
      </c>
      <c r="D53" s="10" t="s">
        <v>90</v>
      </c>
      <c r="E53" s="15">
        <v>44774</v>
      </c>
      <c r="F53" s="15">
        <v>46235</v>
      </c>
      <c r="G53" s="11" t="str">
        <f t="shared" ca="1" si="5"/>
        <v>VIGENTE</v>
      </c>
      <c r="H53" s="14" t="s">
        <v>84</v>
      </c>
      <c r="I53" s="19">
        <f t="shared" ca="1" si="6"/>
        <v>726</v>
      </c>
    </row>
    <row r="54" spans="2:9" x14ac:dyDescent="0.25">
      <c r="B54" s="24">
        <v>49</v>
      </c>
      <c r="C54" s="2" t="s">
        <v>157</v>
      </c>
      <c r="D54" s="10"/>
      <c r="E54" s="16"/>
      <c r="F54" s="16"/>
      <c r="G54" s="17"/>
      <c r="H54" s="17"/>
      <c r="I54" s="19"/>
    </row>
    <row r="55" spans="2:9" x14ac:dyDescent="0.25">
      <c r="B55" s="24">
        <v>50</v>
      </c>
      <c r="C55" s="18" t="s">
        <v>103</v>
      </c>
      <c r="D55" s="10" t="s">
        <v>43</v>
      </c>
      <c r="E55" s="16">
        <v>44630</v>
      </c>
      <c r="F55" s="16">
        <v>46091</v>
      </c>
      <c r="G55" s="17" t="str">
        <f t="shared" ref="G55:G67" ca="1" si="7">IF(F55&lt;$I$3,"VENCIDO","VIGENTE")</f>
        <v>VIGENTE</v>
      </c>
      <c r="H55" s="17" t="str">
        <f ca="1">IF(I55&lt;=$I$4,"PROXIMO A VENCER","AL DIA")</f>
        <v>AL DIA</v>
      </c>
      <c r="I55" s="19">
        <f ca="1">F55-$I$3</f>
        <v>582</v>
      </c>
    </row>
    <row r="56" spans="2:9" x14ac:dyDescent="0.25">
      <c r="B56" s="24">
        <v>51</v>
      </c>
      <c r="C56" s="13" t="s">
        <v>205</v>
      </c>
      <c r="D56" s="10" t="s">
        <v>6</v>
      </c>
      <c r="E56" s="15">
        <v>45015</v>
      </c>
      <c r="F56" s="15">
        <v>46476</v>
      </c>
      <c r="G56" s="11" t="str">
        <f t="shared" ca="1" si="7"/>
        <v>VIGENTE</v>
      </c>
      <c r="H56" s="17"/>
      <c r="I56" s="12"/>
    </row>
    <row r="57" spans="2:9" ht="25.5" x14ac:dyDescent="0.25">
      <c r="B57" s="24">
        <v>52</v>
      </c>
      <c r="C57" s="31" t="s">
        <v>145</v>
      </c>
      <c r="D57" s="10" t="s">
        <v>146</v>
      </c>
      <c r="E57" s="32">
        <v>44817</v>
      </c>
      <c r="F57" s="32">
        <v>46278</v>
      </c>
      <c r="G57" s="11" t="str">
        <f t="shared" ca="1" si="7"/>
        <v>VIGENTE</v>
      </c>
      <c r="H57" s="12"/>
      <c r="I57" s="12"/>
    </row>
    <row r="58" spans="2:9" ht="25.5" x14ac:dyDescent="0.25">
      <c r="B58" s="24">
        <v>53</v>
      </c>
      <c r="C58" s="2" t="s">
        <v>74</v>
      </c>
      <c r="D58" s="10" t="s">
        <v>36</v>
      </c>
      <c r="E58" s="16">
        <v>44614</v>
      </c>
      <c r="F58" s="16">
        <v>46075</v>
      </c>
      <c r="G58" s="17" t="str">
        <f t="shared" ca="1" si="7"/>
        <v>VIGENTE</v>
      </c>
      <c r="H58" s="17" t="str">
        <f ca="1">IF(I58&lt;=$I$4,"PROXIMO A VENCER","AL DIA")</f>
        <v>AL DIA</v>
      </c>
      <c r="I58" s="19">
        <f ca="1">F58-$I$3</f>
        <v>566</v>
      </c>
    </row>
    <row r="59" spans="2:9" x14ac:dyDescent="0.25">
      <c r="B59" s="24">
        <v>54</v>
      </c>
      <c r="C59" s="13" t="s">
        <v>149</v>
      </c>
      <c r="D59" s="10" t="s">
        <v>150</v>
      </c>
      <c r="E59" s="15">
        <v>44817</v>
      </c>
      <c r="F59" s="15">
        <v>46278</v>
      </c>
      <c r="G59" s="11" t="str">
        <f t="shared" ca="1" si="7"/>
        <v>VIGENTE</v>
      </c>
      <c r="H59" s="12"/>
      <c r="I59" s="12"/>
    </row>
    <row r="60" spans="2:9" x14ac:dyDescent="0.25">
      <c r="B60" s="24">
        <v>55</v>
      </c>
      <c r="C60" s="13" t="s">
        <v>212</v>
      </c>
      <c r="D60" s="10" t="s">
        <v>213</v>
      </c>
      <c r="E60" s="15">
        <v>45076</v>
      </c>
      <c r="F60" s="15">
        <v>46537</v>
      </c>
      <c r="G60" s="17" t="str">
        <f t="shared" ca="1" si="7"/>
        <v>VIGENTE</v>
      </c>
      <c r="H60" s="12"/>
      <c r="I60" s="12"/>
    </row>
    <row r="61" spans="2:9" x14ac:dyDescent="0.25">
      <c r="B61" s="24">
        <v>56</v>
      </c>
      <c r="C61" s="18" t="s">
        <v>41</v>
      </c>
      <c r="D61" s="10" t="s">
        <v>42</v>
      </c>
      <c r="E61" s="16">
        <v>44630</v>
      </c>
      <c r="F61" s="16">
        <v>45726</v>
      </c>
      <c r="G61" s="17" t="str">
        <f t="shared" ca="1" si="7"/>
        <v>VIGENTE</v>
      </c>
      <c r="H61" s="17" t="str">
        <f ca="1">IF(I61&lt;=$I$4,"PROXIMO A VENCER","AL DIA")</f>
        <v>AL DIA</v>
      </c>
      <c r="I61" s="19">
        <f ca="1">F61-$I$3</f>
        <v>217</v>
      </c>
    </row>
    <row r="62" spans="2:9" x14ac:dyDescent="0.25">
      <c r="B62" s="24">
        <v>57</v>
      </c>
      <c r="C62" s="2" t="s">
        <v>14</v>
      </c>
      <c r="D62" s="10" t="s">
        <v>15</v>
      </c>
      <c r="E62" s="16">
        <v>44055</v>
      </c>
      <c r="F62" s="16">
        <v>45516</v>
      </c>
      <c r="G62" s="17" t="str">
        <f t="shared" ca="1" si="7"/>
        <v>VIGENTE</v>
      </c>
      <c r="H62" s="17" t="str">
        <f ca="1">IF(I62&lt;=$I$4,"PROXIMO A VENCER","AL DIA")</f>
        <v>PROXIMO A VENCER</v>
      </c>
      <c r="I62" s="19">
        <f ca="1">F62-$I$3</f>
        <v>7</v>
      </c>
    </row>
    <row r="63" spans="2:9" ht="25.5" x14ac:dyDescent="0.25">
      <c r="B63" s="24">
        <v>58</v>
      </c>
      <c r="C63" s="2" t="s">
        <v>158</v>
      </c>
      <c r="D63" s="10" t="s">
        <v>5</v>
      </c>
      <c r="E63" s="16">
        <v>43641</v>
      </c>
      <c r="F63" s="16">
        <v>45529</v>
      </c>
      <c r="G63" s="17" t="str">
        <f t="shared" ca="1" si="7"/>
        <v>VIGENTE</v>
      </c>
      <c r="H63" s="17" t="str">
        <f ca="1">IF(I63&lt;=$I$4,"PROXIMO A VENCER","AL DIA")</f>
        <v>PROXIMO A VENCER</v>
      </c>
      <c r="I63" s="19">
        <f ca="1">F63-$I$3</f>
        <v>20</v>
      </c>
    </row>
    <row r="64" spans="2:9" x14ac:dyDescent="0.25">
      <c r="B64" s="24">
        <v>59</v>
      </c>
      <c r="C64" s="13" t="s">
        <v>136</v>
      </c>
      <c r="D64" s="10" t="s">
        <v>137</v>
      </c>
      <c r="E64" s="15">
        <v>44811</v>
      </c>
      <c r="F64" s="15">
        <v>46272</v>
      </c>
      <c r="G64" s="11" t="str">
        <f t="shared" ca="1" si="7"/>
        <v>VIGENTE</v>
      </c>
      <c r="H64" s="12"/>
      <c r="I64" s="12"/>
    </row>
    <row r="65" spans="2:9" x14ac:dyDescent="0.25">
      <c r="B65" s="24">
        <v>60</v>
      </c>
      <c r="C65" s="2" t="s">
        <v>26</v>
      </c>
      <c r="D65" s="10" t="s">
        <v>27</v>
      </c>
      <c r="E65" s="16">
        <v>44409</v>
      </c>
      <c r="F65" s="16">
        <v>45870</v>
      </c>
      <c r="G65" s="17" t="str">
        <f t="shared" ca="1" si="7"/>
        <v>VIGENTE</v>
      </c>
      <c r="H65" s="17" t="str">
        <f ca="1">IF(I65&lt;=$I$4,"PROXIMO A VENCER","AL DIA")</f>
        <v>AL DIA</v>
      </c>
      <c r="I65" s="19">
        <f t="shared" ref="I65:I72" ca="1" si="8">F65-$I$3</f>
        <v>361</v>
      </c>
    </row>
    <row r="66" spans="2:9" x14ac:dyDescent="0.25">
      <c r="B66" s="23">
        <v>61</v>
      </c>
      <c r="C66" s="2" t="s">
        <v>249</v>
      </c>
      <c r="D66" s="10" t="s">
        <v>250</v>
      </c>
      <c r="E66" s="16">
        <v>45369</v>
      </c>
      <c r="F66" s="16">
        <v>46830</v>
      </c>
      <c r="G66" s="17" t="str">
        <f t="shared" ca="1" si="7"/>
        <v>VIGENTE</v>
      </c>
      <c r="H66" s="17" t="str">
        <f ca="1">IF(I66&lt;=$I$4,"PROXIMO A VENCER","AL DIA")</f>
        <v>AL DIA</v>
      </c>
      <c r="I66" s="19">
        <f t="shared" ca="1" si="8"/>
        <v>1321</v>
      </c>
    </row>
    <row r="67" spans="2:9" x14ac:dyDescent="0.25">
      <c r="B67" s="23">
        <v>62</v>
      </c>
      <c r="C67" s="2" t="s">
        <v>225</v>
      </c>
      <c r="D67" s="10" t="s">
        <v>226</v>
      </c>
      <c r="E67" s="16">
        <v>45120</v>
      </c>
      <c r="F67" s="16">
        <v>46581</v>
      </c>
      <c r="G67" s="17" t="str">
        <f t="shared" ca="1" si="7"/>
        <v>VIGENTE</v>
      </c>
      <c r="H67" s="17" t="str">
        <f ca="1">IF(I67&lt;=$I$4,"PROXIMO A VENCER","AL DIA")</f>
        <v>AL DIA</v>
      </c>
      <c r="I67" s="19">
        <f t="shared" ca="1" si="8"/>
        <v>1072</v>
      </c>
    </row>
    <row r="68" spans="2:9" x14ac:dyDescent="0.25">
      <c r="B68" s="23">
        <v>63</v>
      </c>
      <c r="C68" s="13" t="s">
        <v>159</v>
      </c>
      <c r="D68" s="10" t="s">
        <v>3</v>
      </c>
      <c r="E68" s="15">
        <v>44796</v>
      </c>
      <c r="F68" s="15">
        <v>46257</v>
      </c>
      <c r="G68" s="11" t="s">
        <v>97</v>
      </c>
      <c r="H68" s="14" t="s">
        <v>84</v>
      </c>
      <c r="I68" s="19">
        <f t="shared" ca="1" si="8"/>
        <v>748</v>
      </c>
    </row>
    <row r="69" spans="2:9" ht="15.75" customHeight="1" x14ac:dyDescent="0.25">
      <c r="B69" s="23">
        <v>64</v>
      </c>
      <c r="C69" s="2" t="s">
        <v>235</v>
      </c>
      <c r="D69" s="10" t="s">
        <v>236</v>
      </c>
      <c r="E69" s="16">
        <v>45181</v>
      </c>
      <c r="F69" s="16">
        <v>46642</v>
      </c>
      <c r="G69" s="17" t="str">
        <f t="shared" ref="G69:G95" ca="1" si="9">IF(F69&lt;$I$3,"VENCIDO","VIGENTE")</f>
        <v>VIGENTE</v>
      </c>
      <c r="H69" s="17" t="str">
        <f ca="1">IF(I69&lt;=$I$4,"PROXIMO A VENCER","AL DIA")</f>
        <v>AL DIA</v>
      </c>
      <c r="I69" s="19">
        <f t="shared" ca="1" si="8"/>
        <v>1133</v>
      </c>
    </row>
    <row r="70" spans="2:9" x14ac:dyDescent="0.25">
      <c r="B70" s="23">
        <v>65</v>
      </c>
      <c r="C70" s="2" t="s">
        <v>104</v>
      </c>
      <c r="D70" s="10" t="s">
        <v>7</v>
      </c>
      <c r="E70" s="16">
        <v>44614</v>
      </c>
      <c r="F70" s="16">
        <v>46075</v>
      </c>
      <c r="G70" s="17" t="str">
        <f t="shared" ca="1" si="9"/>
        <v>VIGENTE</v>
      </c>
      <c r="H70" s="17" t="str">
        <f ca="1">IF(I70&lt;=$I$4,"PROXIMO A VENCER","AL DIA")</f>
        <v>AL DIA</v>
      </c>
      <c r="I70" s="19">
        <f t="shared" ca="1" si="8"/>
        <v>566</v>
      </c>
    </row>
    <row r="71" spans="2:9" x14ac:dyDescent="0.25">
      <c r="B71" s="23">
        <v>66</v>
      </c>
      <c r="C71" s="2" t="s">
        <v>201</v>
      </c>
      <c r="D71" s="10" t="s">
        <v>202</v>
      </c>
      <c r="E71" s="16">
        <v>44998</v>
      </c>
      <c r="F71" s="16">
        <v>46459</v>
      </c>
      <c r="G71" s="17" t="str">
        <f t="shared" ca="1" si="9"/>
        <v>VIGENTE</v>
      </c>
      <c r="H71" s="17" t="str">
        <f ca="1">IF(I71&lt;=$I$4,"PROXIMO A VENCER","AL DIA")</f>
        <v>AL DIA</v>
      </c>
      <c r="I71" s="19">
        <f t="shared" ca="1" si="8"/>
        <v>950</v>
      </c>
    </row>
    <row r="72" spans="2:9" x14ac:dyDescent="0.25">
      <c r="B72" s="23">
        <v>67</v>
      </c>
      <c r="C72" s="2" t="s">
        <v>105</v>
      </c>
      <c r="D72" s="10" t="s">
        <v>30</v>
      </c>
      <c r="E72" s="16">
        <v>44448</v>
      </c>
      <c r="F72" s="16">
        <v>45544</v>
      </c>
      <c r="G72" s="17" t="str">
        <f t="shared" ca="1" si="9"/>
        <v>VIGENTE</v>
      </c>
      <c r="H72" s="17" t="str">
        <f ca="1">IF(I72&lt;=$I$4,"PROXIMO A VENCER","AL DIA")</f>
        <v>PROXIMO A VENCER</v>
      </c>
      <c r="I72" s="19">
        <f t="shared" ca="1" si="8"/>
        <v>35</v>
      </c>
    </row>
    <row r="73" spans="2:9" x14ac:dyDescent="0.25">
      <c r="B73" s="23">
        <v>68</v>
      </c>
      <c r="C73" s="13" t="s">
        <v>134</v>
      </c>
      <c r="D73" s="10" t="s">
        <v>135</v>
      </c>
      <c r="E73" s="15">
        <v>44809</v>
      </c>
      <c r="F73" s="15">
        <v>45540</v>
      </c>
      <c r="G73" s="33" t="str">
        <f t="shared" ca="1" si="9"/>
        <v>VIGENTE</v>
      </c>
      <c r="H73" s="12"/>
      <c r="I73" s="12"/>
    </row>
    <row r="74" spans="2:9" x14ac:dyDescent="0.25">
      <c r="B74" s="23">
        <v>69</v>
      </c>
      <c r="C74" s="13" t="s">
        <v>196</v>
      </c>
      <c r="D74" s="10" t="s">
        <v>197</v>
      </c>
      <c r="E74" s="15">
        <v>44994</v>
      </c>
      <c r="F74" s="15">
        <v>46455</v>
      </c>
      <c r="G74" s="33" t="str">
        <f t="shared" ca="1" si="9"/>
        <v>VIGENTE</v>
      </c>
      <c r="H74" s="12"/>
      <c r="I74" s="12"/>
    </row>
    <row r="75" spans="2:9" x14ac:dyDescent="0.25">
      <c r="B75" s="23">
        <v>70</v>
      </c>
      <c r="C75" s="13" t="s">
        <v>154</v>
      </c>
      <c r="D75" s="14">
        <v>102</v>
      </c>
      <c r="E75" s="15">
        <v>44818</v>
      </c>
      <c r="F75" s="15">
        <v>46279</v>
      </c>
      <c r="G75" s="11" t="str">
        <f t="shared" ca="1" si="9"/>
        <v>VIGENTE</v>
      </c>
      <c r="H75" s="12"/>
      <c r="I75" s="12"/>
    </row>
    <row r="76" spans="2:9" x14ac:dyDescent="0.25">
      <c r="B76" s="23">
        <v>71</v>
      </c>
      <c r="C76" s="18" t="s">
        <v>106</v>
      </c>
      <c r="D76" s="10" t="s">
        <v>63</v>
      </c>
      <c r="E76" s="16">
        <v>44735</v>
      </c>
      <c r="F76" s="16">
        <v>46196</v>
      </c>
      <c r="G76" s="17" t="str">
        <f t="shared" ca="1" si="9"/>
        <v>VIGENTE</v>
      </c>
      <c r="H76" s="17" t="str">
        <f ca="1">IF(I76&lt;=$I$4,"PROXIMO A VENCER","AL DIA")</f>
        <v>AL DIA</v>
      </c>
      <c r="I76" s="19">
        <f ca="1">F76-$I$3</f>
        <v>687</v>
      </c>
    </row>
    <row r="77" spans="2:9" x14ac:dyDescent="0.25">
      <c r="B77" s="23">
        <v>72</v>
      </c>
      <c r="C77" s="18" t="s">
        <v>195</v>
      </c>
      <c r="D77" s="10" t="s">
        <v>17</v>
      </c>
      <c r="E77" s="16">
        <v>44988</v>
      </c>
      <c r="F77" s="16">
        <v>46449</v>
      </c>
      <c r="G77" s="17" t="str">
        <f t="shared" ca="1" si="9"/>
        <v>VIGENTE</v>
      </c>
      <c r="H77" s="17"/>
      <c r="I77" s="19"/>
    </row>
    <row r="78" spans="2:9" x14ac:dyDescent="0.25">
      <c r="B78" s="23">
        <v>73</v>
      </c>
      <c r="C78" s="18" t="s">
        <v>182</v>
      </c>
      <c r="D78" s="10" t="s">
        <v>183</v>
      </c>
      <c r="E78" s="16">
        <v>44958</v>
      </c>
      <c r="F78" s="16">
        <v>46419</v>
      </c>
      <c r="G78" s="17" t="str">
        <f t="shared" ca="1" si="9"/>
        <v>VIGENTE</v>
      </c>
      <c r="H78" s="17"/>
      <c r="I78" s="19"/>
    </row>
    <row r="79" spans="2:9" x14ac:dyDescent="0.25">
      <c r="B79" s="23">
        <v>74</v>
      </c>
      <c r="C79" s="18" t="s">
        <v>218</v>
      </c>
      <c r="D79" s="10" t="s">
        <v>219</v>
      </c>
      <c r="E79" s="16">
        <v>45112</v>
      </c>
      <c r="F79" s="16">
        <v>46573</v>
      </c>
      <c r="G79" s="17" t="str">
        <f t="shared" ca="1" si="9"/>
        <v>VIGENTE</v>
      </c>
      <c r="H79" s="17"/>
      <c r="I79" s="19"/>
    </row>
    <row r="80" spans="2:9" x14ac:dyDescent="0.25">
      <c r="B80" s="23">
        <v>75</v>
      </c>
      <c r="C80" s="13" t="s">
        <v>153</v>
      </c>
      <c r="D80" s="14">
        <v>101</v>
      </c>
      <c r="E80" s="15">
        <v>44818</v>
      </c>
      <c r="F80" s="15">
        <v>46279</v>
      </c>
      <c r="G80" s="11" t="str">
        <f t="shared" ca="1" si="9"/>
        <v>VIGENTE</v>
      </c>
      <c r="H80" s="12"/>
      <c r="I80" s="12"/>
    </row>
    <row r="81" spans="2:9" x14ac:dyDescent="0.25">
      <c r="B81" s="23">
        <v>76</v>
      </c>
      <c r="C81" s="18" t="s">
        <v>49</v>
      </c>
      <c r="D81" s="10" t="s">
        <v>50</v>
      </c>
      <c r="E81" s="16">
        <v>44642</v>
      </c>
      <c r="F81" s="16">
        <v>46103</v>
      </c>
      <c r="G81" s="17" t="str">
        <f t="shared" ca="1" si="9"/>
        <v>VIGENTE</v>
      </c>
      <c r="H81" s="17" t="str">
        <f t="shared" ref="H81:H86" ca="1" si="10">IF(I81&lt;=$I$4,"PROXIMO A VENCER","AL DIA")</f>
        <v>AL DIA</v>
      </c>
      <c r="I81" s="19">
        <f t="shared" ref="I81:I90" ca="1" si="11">F81-$I$3</f>
        <v>594</v>
      </c>
    </row>
    <row r="82" spans="2:9" x14ac:dyDescent="0.25">
      <c r="B82" s="23">
        <v>77</v>
      </c>
      <c r="C82" s="2" t="s">
        <v>107</v>
      </c>
      <c r="D82" s="10" t="s">
        <v>160</v>
      </c>
      <c r="E82" s="16">
        <v>44434</v>
      </c>
      <c r="F82" s="16">
        <v>45530</v>
      </c>
      <c r="G82" s="17" t="str">
        <f t="shared" ca="1" si="9"/>
        <v>VIGENTE</v>
      </c>
      <c r="H82" s="17" t="str">
        <f t="shared" ca="1" si="10"/>
        <v>PROXIMO A VENCER</v>
      </c>
      <c r="I82" s="19">
        <f t="shared" ca="1" si="11"/>
        <v>21</v>
      </c>
    </row>
    <row r="83" spans="2:9" x14ac:dyDescent="0.25">
      <c r="B83" s="23">
        <v>78</v>
      </c>
      <c r="C83" s="2" t="s">
        <v>239</v>
      </c>
      <c r="D83" s="10" t="s">
        <v>29</v>
      </c>
      <c r="E83" s="16">
        <v>45194</v>
      </c>
      <c r="F83" s="16">
        <v>46639</v>
      </c>
      <c r="G83" s="17" t="str">
        <f t="shared" ca="1" si="9"/>
        <v>VIGENTE</v>
      </c>
      <c r="H83" s="17" t="str">
        <f t="shared" ca="1" si="10"/>
        <v>AL DIA</v>
      </c>
      <c r="I83" s="19">
        <f t="shared" ca="1" si="11"/>
        <v>1130</v>
      </c>
    </row>
    <row r="84" spans="2:9" x14ac:dyDescent="0.25">
      <c r="B84" s="23">
        <v>79</v>
      </c>
      <c r="C84" s="13" t="s">
        <v>123</v>
      </c>
      <c r="D84" s="10" t="s">
        <v>80</v>
      </c>
      <c r="E84" s="15">
        <v>44748</v>
      </c>
      <c r="F84" s="15">
        <v>46209</v>
      </c>
      <c r="G84" s="11" t="str">
        <f t="shared" ca="1" si="9"/>
        <v>VIGENTE</v>
      </c>
      <c r="H84" s="14" t="str">
        <f t="shared" ca="1" si="10"/>
        <v>AL DIA</v>
      </c>
      <c r="I84" s="19">
        <f t="shared" ca="1" si="11"/>
        <v>700</v>
      </c>
    </row>
    <row r="85" spans="2:9" x14ac:dyDescent="0.25">
      <c r="B85" s="23">
        <v>80</v>
      </c>
      <c r="C85" s="2" t="s">
        <v>108</v>
      </c>
      <c r="D85" s="10" t="s">
        <v>161</v>
      </c>
      <c r="E85" s="16">
        <v>44292</v>
      </c>
      <c r="F85" s="16">
        <v>46118</v>
      </c>
      <c r="G85" s="11" t="str">
        <f t="shared" ca="1" si="9"/>
        <v>VIGENTE</v>
      </c>
      <c r="H85" s="17" t="str">
        <f t="shared" ca="1" si="10"/>
        <v>AL DIA</v>
      </c>
      <c r="I85" s="19">
        <f t="shared" ca="1" si="11"/>
        <v>609</v>
      </c>
    </row>
    <row r="86" spans="2:9" x14ac:dyDescent="0.25">
      <c r="B86" s="23">
        <v>81</v>
      </c>
      <c r="C86" s="18" t="s">
        <v>109</v>
      </c>
      <c r="D86" s="10" t="s">
        <v>162</v>
      </c>
      <c r="E86" s="16">
        <v>44630</v>
      </c>
      <c r="F86" s="16">
        <v>46091</v>
      </c>
      <c r="G86" s="11" t="str">
        <f t="shared" ca="1" si="9"/>
        <v>VIGENTE</v>
      </c>
      <c r="H86" s="17" t="str">
        <f t="shared" ca="1" si="10"/>
        <v>AL DIA</v>
      </c>
      <c r="I86" s="19">
        <f t="shared" ca="1" si="11"/>
        <v>582</v>
      </c>
    </row>
    <row r="87" spans="2:9" x14ac:dyDescent="0.25">
      <c r="B87" s="23">
        <v>82</v>
      </c>
      <c r="C87" s="18" t="s">
        <v>190</v>
      </c>
      <c r="D87" s="10" t="s">
        <v>191</v>
      </c>
      <c r="E87" s="16">
        <v>44971</v>
      </c>
      <c r="F87" s="16">
        <v>46432</v>
      </c>
      <c r="G87" s="11" t="str">
        <f t="shared" ca="1" si="9"/>
        <v>VIGENTE</v>
      </c>
      <c r="H87" s="17"/>
      <c r="I87" s="19">
        <f t="shared" ca="1" si="11"/>
        <v>923</v>
      </c>
    </row>
    <row r="88" spans="2:9" x14ac:dyDescent="0.25">
      <c r="B88" s="23">
        <v>83</v>
      </c>
      <c r="C88" s="2" t="s">
        <v>111</v>
      </c>
      <c r="D88" s="10" t="s">
        <v>12</v>
      </c>
      <c r="E88" s="16">
        <v>44223</v>
      </c>
      <c r="F88" s="16">
        <v>45318</v>
      </c>
      <c r="G88" s="11" t="str">
        <f t="shared" ca="1" si="9"/>
        <v>VENCIDO</v>
      </c>
      <c r="H88" s="17" t="str">
        <f ca="1">IF(I88&lt;=$I$4,"PROXIMO A VENCER","AL DIA")</f>
        <v>PROXIMO A VENCER</v>
      </c>
      <c r="I88" s="19">
        <f t="shared" ca="1" si="11"/>
        <v>-191</v>
      </c>
    </row>
    <row r="89" spans="2:9" ht="12.75" customHeight="1" x14ac:dyDescent="0.25">
      <c r="B89" s="24">
        <v>84</v>
      </c>
      <c r="C89" s="13" t="s">
        <v>85</v>
      </c>
      <c r="D89" s="10" t="s">
        <v>86</v>
      </c>
      <c r="E89" s="15">
        <v>44755</v>
      </c>
      <c r="F89" s="15">
        <v>46216</v>
      </c>
      <c r="G89" s="11" t="str">
        <f t="shared" ca="1" si="9"/>
        <v>VIGENTE</v>
      </c>
      <c r="H89" s="14" t="s">
        <v>84</v>
      </c>
      <c r="I89" s="19">
        <f t="shared" ca="1" si="11"/>
        <v>707</v>
      </c>
    </row>
    <row r="90" spans="2:9" x14ac:dyDescent="0.25">
      <c r="B90" s="23">
        <v>85</v>
      </c>
      <c r="C90" s="2" t="s">
        <v>164</v>
      </c>
      <c r="D90" s="10" t="s">
        <v>163</v>
      </c>
      <c r="E90" s="16">
        <v>44089</v>
      </c>
      <c r="F90" s="16">
        <v>45550</v>
      </c>
      <c r="G90" s="11" t="str">
        <f t="shared" ca="1" si="9"/>
        <v>VIGENTE</v>
      </c>
      <c r="H90" s="17" t="str">
        <f ca="1">IF(I90&lt;=$I$4,"PROXIMO A VENCER","AL DIA")</f>
        <v>PROXIMO A VENCER</v>
      </c>
      <c r="I90" s="19">
        <f t="shared" ca="1" si="11"/>
        <v>41</v>
      </c>
    </row>
    <row r="91" spans="2:9" x14ac:dyDescent="0.25">
      <c r="B91" s="23">
        <v>86</v>
      </c>
      <c r="C91" s="13" t="s">
        <v>155</v>
      </c>
      <c r="D91" s="14">
        <v>103</v>
      </c>
      <c r="E91" s="15">
        <v>44820</v>
      </c>
      <c r="F91" s="15">
        <v>46281</v>
      </c>
      <c r="G91" s="11" t="str">
        <f t="shared" ca="1" si="9"/>
        <v>VIGENTE</v>
      </c>
      <c r="H91" s="12"/>
      <c r="I91" s="12"/>
    </row>
    <row r="92" spans="2:9" x14ac:dyDescent="0.25">
      <c r="B92" s="23">
        <v>87</v>
      </c>
      <c r="C92" s="13" t="s">
        <v>156</v>
      </c>
      <c r="D92" s="14">
        <v>104</v>
      </c>
      <c r="E92" s="15">
        <v>44826</v>
      </c>
      <c r="F92" s="15">
        <v>45191</v>
      </c>
      <c r="G92" s="11" t="str">
        <f t="shared" ca="1" si="9"/>
        <v>VENCIDO</v>
      </c>
      <c r="H92" s="20"/>
      <c r="I92" s="20"/>
    </row>
    <row r="93" spans="2:9" x14ac:dyDescent="0.25">
      <c r="B93" s="23">
        <v>88</v>
      </c>
      <c r="C93" s="13" t="s">
        <v>140</v>
      </c>
      <c r="D93" s="10" t="s">
        <v>141</v>
      </c>
      <c r="E93" s="15">
        <v>44813</v>
      </c>
      <c r="F93" s="15">
        <v>46274</v>
      </c>
      <c r="G93" s="11" t="str">
        <f t="shared" ca="1" si="9"/>
        <v>VIGENTE</v>
      </c>
      <c r="H93" s="12"/>
      <c r="I93" s="12"/>
    </row>
    <row r="94" spans="2:9" x14ac:dyDescent="0.25">
      <c r="B94" s="23">
        <v>89</v>
      </c>
      <c r="C94" s="2" t="s">
        <v>110</v>
      </c>
      <c r="D94" s="10" t="s">
        <v>19</v>
      </c>
      <c r="E94" s="16">
        <v>44187</v>
      </c>
      <c r="F94" s="16">
        <v>45282</v>
      </c>
      <c r="G94" s="11" t="str">
        <f t="shared" ca="1" si="9"/>
        <v>VENCIDO</v>
      </c>
      <c r="H94" s="17" t="str">
        <f ca="1">IF(I94&lt;=$I$4,"PROXIMO A VENCER","AL DIA")</f>
        <v>PROXIMO A VENCER</v>
      </c>
      <c r="I94" s="19">
        <f ca="1">F94-$I$3</f>
        <v>-227</v>
      </c>
    </row>
    <row r="95" spans="2:9" x14ac:dyDescent="0.25">
      <c r="B95" s="23">
        <v>90</v>
      </c>
      <c r="C95" s="2" t="s">
        <v>232</v>
      </c>
      <c r="D95" s="10" t="s">
        <v>233</v>
      </c>
      <c r="E95" s="16">
        <v>45166</v>
      </c>
      <c r="F95" s="16">
        <v>46627</v>
      </c>
      <c r="G95" s="11" t="str">
        <f t="shared" ca="1" si="9"/>
        <v>VIGENTE</v>
      </c>
      <c r="H95" s="17"/>
      <c r="I95" s="19"/>
    </row>
    <row r="96" spans="2:9" x14ac:dyDescent="0.25">
      <c r="B96" s="23">
        <v>91</v>
      </c>
      <c r="C96" s="13" t="s">
        <v>124</v>
      </c>
      <c r="D96" s="10" t="s">
        <v>125</v>
      </c>
      <c r="E96" s="15">
        <v>44805</v>
      </c>
      <c r="F96" s="15">
        <v>46266</v>
      </c>
      <c r="G96" s="11" t="s">
        <v>97</v>
      </c>
      <c r="H96" s="14" t="s">
        <v>84</v>
      </c>
      <c r="I96" s="19">
        <f ca="1">F96-$I$3</f>
        <v>757</v>
      </c>
    </row>
    <row r="97" spans="2:9" x14ac:dyDescent="0.25">
      <c r="B97" s="14">
        <v>92</v>
      </c>
      <c r="C97" s="2" t="s">
        <v>68</v>
      </c>
      <c r="D97" s="10" t="s">
        <v>20</v>
      </c>
      <c r="E97" s="16">
        <v>44690</v>
      </c>
      <c r="F97" s="16">
        <v>46151</v>
      </c>
      <c r="G97" s="11" t="str">
        <f t="shared" ref="G97:G111" ca="1" si="12">IF(F97&lt;$I$3,"VENCIDO","VIGENTE")</f>
        <v>VIGENTE</v>
      </c>
      <c r="H97" s="17" t="str">
        <f ca="1">IF(I97&lt;=$I$4,"PROXIMO A VENCER","AL DIA")</f>
        <v>AL DIA</v>
      </c>
      <c r="I97" s="19">
        <f ca="1">F97-$I$3</f>
        <v>642</v>
      </c>
    </row>
    <row r="98" spans="2:9" x14ac:dyDescent="0.25">
      <c r="B98" s="14">
        <v>93</v>
      </c>
      <c r="C98" s="2" t="s">
        <v>174</v>
      </c>
      <c r="D98" s="10" t="s">
        <v>173</v>
      </c>
      <c r="E98" s="16">
        <v>44953</v>
      </c>
      <c r="F98" s="16">
        <v>46414</v>
      </c>
      <c r="G98" s="11" t="str">
        <f t="shared" ca="1" si="12"/>
        <v>VIGENTE</v>
      </c>
      <c r="H98" s="17"/>
      <c r="I98" s="19"/>
    </row>
    <row r="99" spans="2:9" x14ac:dyDescent="0.25">
      <c r="B99" s="14">
        <v>94</v>
      </c>
      <c r="C99" s="18" t="s">
        <v>112</v>
      </c>
      <c r="D99" s="10" t="s">
        <v>61</v>
      </c>
      <c r="E99" s="16">
        <v>44713</v>
      </c>
      <c r="F99" s="16">
        <v>46174</v>
      </c>
      <c r="G99" s="11" t="str">
        <f t="shared" ca="1" si="12"/>
        <v>VIGENTE</v>
      </c>
      <c r="H99" s="17" t="str">
        <f ca="1">IF(I99&lt;=$I$4,"PROXIMO A VENCER","AL DIA")</f>
        <v>AL DIA</v>
      </c>
      <c r="I99" s="19">
        <f t="shared" ref="I99:I111" ca="1" si="13">F99-$I$3</f>
        <v>665</v>
      </c>
    </row>
    <row r="100" spans="2:9" x14ac:dyDescent="0.25">
      <c r="B100" s="23">
        <v>95</v>
      </c>
      <c r="C100" s="18" t="s">
        <v>214</v>
      </c>
      <c r="D100" s="10" t="s">
        <v>215</v>
      </c>
      <c r="E100" s="16">
        <v>45082</v>
      </c>
      <c r="F100" s="16">
        <v>46543</v>
      </c>
      <c r="G100" s="11" t="str">
        <f t="shared" ca="1" si="12"/>
        <v>VIGENTE</v>
      </c>
      <c r="H100" s="17"/>
      <c r="I100" s="19">
        <f t="shared" ca="1" si="13"/>
        <v>1034</v>
      </c>
    </row>
    <row r="101" spans="2:9" x14ac:dyDescent="0.25">
      <c r="B101" s="14">
        <v>96</v>
      </c>
      <c r="C101" s="2" t="s">
        <v>113</v>
      </c>
      <c r="D101" s="10" t="s">
        <v>1</v>
      </c>
      <c r="E101" s="16">
        <v>44624</v>
      </c>
      <c r="F101" s="16">
        <v>46085</v>
      </c>
      <c r="G101" s="11" t="str">
        <f t="shared" ca="1" si="12"/>
        <v>VIGENTE</v>
      </c>
      <c r="H101" s="17" t="str">
        <f ca="1">IF(I101&lt;=$I$4,"PROXIMO A VENCER","AL DIA")</f>
        <v>AL DIA</v>
      </c>
      <c r="I101" s="19">
        <f t="shared" ca="1" si="13"/>
        <v>576</v>
      </c>
    </row>
    <row r="102" spans="2:9" x14ac:dyDescent="0.25">
      <c r="B102" s="23">
        <v>97</v>
      </c>
      <c r="C102" s="2" t="s">
        <v>184</v>
      </c>
      <c r="D102" s="10" t="s">
        <v>185</v>
      </c>
      <c r="E102" s="16">
        <v>44958</v>
      </c>
      <c r="F102" s="16">
        <v>46419</v>
      </c>
      <c r="G102" s="11" t="str">
        <f t="shared" ca="1" si="12"/>
        <v>VIGENTE</v>
      </c>
      <c r="H102" s="17"/>
      <c r="I102" s="19">
        <f t="shared" ca="1" si="13"/>
        <v>910</v>
      </c>
    </row>
    <row r="103" spans="2:9" x14ac:dyDescent="0.25">
      <c r="B103" s="23">
        <v>98</v>
      </c>
      <c r="C103" s="13" t="s">
        <v>122</v>
      </c>
      <c r="D103" s="10" t="s">
        <v>83</v>
      </c>
      <c r="E103" s="15">
        <v>44761</v>
      </c>
      <c r="F103" s="15">
        <v>46222</v>
      </c>
      <c r="G103" s="11" t="str">
        <f t="shared" ca="1" si="12"/>
        <v>VIGENTE</v>
      </c>
      <c r="H103" s="14" t="s">
        <v>84</v>
      </c>
      <c r="I103" s="19">
        <f t="shared" ca="1" si="13"/>
        <v>713</v>
      </c>
    </row>
    <row r="104" spans="2:9" x14ac:dyDescent="0.25">
      <c r="B104" s="23">
        <v>99</v>
      </c>
      <c r="C104" s="13" t="s">
        <v>132</v>
      </c>
      <c r="D104" s="10" t="s">
        <v>133</v>
      </c>
      <c r="E104" s="15">
        <v>44806</v>
      </c>
      <c r="F104" s="15">
        <v>46267</v>
      </c>
      <c r="G104" s="11" t="str">
        <f t="shared" ca="1" si="12"/>
        <v>VIGENTE</v>
      </c>
      <c r="H104" s="12"/>
      <c r="I104" s="19">
        <f t="shared" ca="1" si="13"/>
        <v>758</v>
      </c>
    </row>
    <row r="105" spans="2:9" x14ac:dyDescent="0.25">
      <c r="B105" s="23">
        <v>100</v>
      </c>
      <c r="C105" s="13" t="s">
        <v>180</v>
      </c>
      <c r="D105" s="10" t="s">
        <v>181</v>
      </c>
      <c r="E105" s="15">
        <v>44958</v>
      </c>
      <c r="F105" s="15">
        <v>46419</v>
      </c>
      <c r="G105" s="11" t="str">
        <f t="shared" ca="1" si="12"/>
        <v>VIGENTE</v>
      </c>
      <c r="H105" s="12"/>
      <c r="I105" s="19">
        <f t="shared" ca="1" si="13"/>
        <v>910</v>
      </c>
    </row>
    <row r="106" spans="2:9" x14ac:dyDescent="0.25">
      <c r="B106" s="23">
        <v>101</v>
      </c>
      <c r="C106" s="2" t="s">
        <v>114</v>
      </c>
      <c r="D106" s="10" t="s">
        <v>165</v>
      </c>
      <c r="E106" s="16">
        <v>44434</v>
      </c>
      <c r="F106" s="16">
        <v>45530</v>
      </c>
      <c r="G106" s="11" t="str">
        <f t="shared" ca="1" si="12"/>
        <v>VIGENTE</v>
      </c>
      <c r="H106" s="17" t="str">
        <f ca="1">IF(I106&lt;=$I$4,"PROXIMO A VENCER","AL DIA")</f>
        <v>PROXIMO A VENCER</v>
      </c>
      <c r="I106" s="14">
        <f t="shared" ca="1" si="13"/>
        <v>21</v>
      </c>
    </row>
    <row r="107" spans="2:9" x14ac:dyDescent="0.25">
      <c r="B107" s="23">
        <v>120</v>
      </c>
      <c r="C107" s="2" t="s">
        <v>115</v>
      </c>
      <c r="D107" s="10" t="s">
        <v>28</v>
      </c>
      <c r="E107" s="10" t="s">
        <v>166</v>
      </c>
      <c r="F107" s="16">
        <v>45536</v>
      </c>
      <c r="G107" s="11" t="str">
        <f t="shared" ca="1" si="12"/>
        <v>VIGENTE</v>
      </c>
      <c r="H107" s="17" t="str">
        <f ca="1">IF(I107&lt;=$I$4,"PROXIMO A VENCER","AL DIA")</f>
        <v>PROXIMO A VENCER</v>
      </c>
      <c r="I107" s="14">
        <f t="shared" ca="1" si="13"/>
        <v>27</v>
      </c>
    </row>
    <row r="108" spans="2:9" x14ac:dyDescent="0.25">
      <c r="B108" s="14">
        <v>103</v>
      </c>
      <c r="C108" s="2" t="s">
        <v>175</v>
      </c>
      <c r="D108" s="10" t="s">
        <v>176</v>
      </c>
      <c r="E108" s="10" t="s">
        <v>177</v>
      </c>
      <c r="F108" s="16">
        <v>46418</v>
      </c>
      <c r="G108" s="11" t="str">
        <f t="shared" ca="1" si="12"/>
        <v>VIGENTE</v>
      </c>
      <c r="H108" s="17"/>
      <c r="I108" s="14">
        <f t="shared" ca="1" si="13"/>
        <v>909</v>
      </c>
    </row>
    <row r="109" spans="2:9" x14ac:dyDescent="0.25">
      <c r="B109" s="23">
        <v>104</v>
      </c>
      <c r="C109" s="2" t="s">
        <v>220</v>
      </c>
      <c r="D109" s="10" t="s">
        <v>221</v>
      </c>
      <c r="E109" s="10" t="s">
        <v>222</v>
      </c>
      <c r="F109" s="16">
        <v>46573</v>
      </c>
      <c r="G109" s="11" t="str">
        <f t="shared" ca="1" si="12"/>
        <v>VIGENTE</v>
      </c>
      <c r="H109" s="17"/>
      <c r="I109" s="14">
        <f t="shared" ca="1" si="13"/>
        <v>1064</v>
      </c>
    </row>
    <row r="110" spans="2:9" x14ac:dyDescent="0.25">
      <c r="B110" s="23">
        <v>105</v>
      </c>
      <c r="C110" s="13" t="s">
        <v>169</v>
      </c>
      <c r="D110" s="14">
        <v>106</v>
      </c>
      <c r="E110" s="15">
        <v>44866</v>
      </c>
      <c r="F110" s="15">
        <v>46327</v>
      </c>
      <c r="G110" s="11" t="str">
        <f t="shared" ca="1" si="12"/>
        <v>VIGENTE</v>
      </c>
      <c r="H110" s="25" t="s">
        <v>84</v>
      </c>
      <c r="I110" s="25">
        <f t="shared" ca="1" si="13"/>
        <v>818</v>
      </c>
    </row>
    <row r="111" spans="2:9" x14ac:dyDescent="0.25">
      <c r="B111" s="14">
        <v>106</v>
      </c>
      <c r="C111" s="2" t="s">
        <v>116</v>
      </c>
      <c r="D111" s="10" t="s">
        <v>11</v>
      </c>
      <c r="E111" s="16">
        <v>44223</v>
      </c>
      <c r="F111" s="16">
        <v>45318</v>
      </c>
      <c r="G111" s="11" t="str">
        <f t="shared" ca="1" si="12"/>
        <v>VENCIDO</v>
      </c>
      <c r="H111" s="17" t="str">
        <f ca="1">IF(I111&lt;=$I$4,"PROXIMO A VENCER","AL DIA")</f>
        <v>PROXIMO A VENCER</v>
      </c>
      <c r="I111" s="14">
        <f t="shared" ca="1" si="13"/>
        <v>-191</v>
      </c>
    </row>
    <row r="112" spans="2:9" x14ac:dyDescent="0.25">
      <c r="B112" s="23">
        <v>107</v>
      </c>
      <c r="C112" s="13" t="s">
        <v>95</v>
      </c>
      <c r="D112" s="10" t="s">
        <v>96</v>
      </c>
      <c r="E112" s="15">
        <v>44795</v>
      </c>
      <c r="F112" s="15">
        <v>46256</v>
      </c>
      <c r="G112" s="11" t="s">
        <v>97</v>
      </c>
      <c r="H112" s="14" t="s">
        <v>84</v>
      </c>
      <c r="I112" s="14"/>
    </row>
    <row r="113" spans="2:9" x14ac:dyDescent="0.25">
      <c r="B113" s="23">
        <v>108</v>
      </c>
      <c r="C113" s="13" t="s">
        <v>223</v>
      </c>
      <c r="D113" s="10" t="s">
        <v>224</v>
      </c>
      <c r="E113" s="15">
        <v>45114</v>
      </c>
      <c r="F113" s="15">
        <v>46575</v>
      </c>
      <c r="G113" s="11" t="str">
        <f t="shared" ref="G113:G118" ca="1" si="14">IF(F113&lt;$I$3,"VENCIDO","VIGENTE")</f>
        <v>VIGENTE</v>
      </c>
      <c r="H113" s="14"/>
      <c r="I113" s="14"/>
    </row>
    <row r="114" spans="2:9" x14ac:dyDescent="0.25">
      <c r="B114" s="23">
        <v>109</v>
      </c>
      <c r="C114" s="2" t="s">
        <v>117</v>
      </c>
      <c r="D114" s="10" t="s">
        <v>31</v>
      </c>
      <c r="E114" s="16">
        <v>44454</v>
      </c>
      <c r="F114" s="16">
        <v>45915</v>
      </c>
      <c r="G114" s="11" t="str">
        <f t="shared" ca="1" si="14"/>
        <v>VIGENTE</v>
      </c>
      <c r="H114" s="17"/>
      <c r="I114" s="14"/>
    </row>
    <row r="115" spans="2:9" x14ac:dyDescent="0.25">
      <c r="B115" s="14">
        <v>110</v>
      </c>
      <c r="C115" s="2" t="s">
        <v>199</v>
      </c>
      <c r="D115" s="10" t="s">
        <v>200</v>
      </c>
      <c r="E115" s="16">
        <v>44995</v>
      </c>
      <c r="F115" s="16">
        <v>46456</v>
      </c>
      <c r="G115" s="11" t="str">
        <f t="shared" ca="1" si="14"/>
        <v>VIGENTE</v>
      </c>
      <c r="H115" s="17"/>
      <c r="I115" s="14"/>
    </row>
    <row r="116" spans="2:9" x14ac:dyDescent="0.25">
      <c r="B116" s="14">
        <v>111</v>
      </c>
      <c r="C116" s="2" t="s">
        <v>210</v>
      </c>
      <c r="D116" s="10" t="s">
        <v>211</v>
      </c>
      <c r="E116" s="16">
        <v>45069</v>
      </c>
      <c r="F116" s="16">
        <v>46530</v>
      </c>
      <c r="G116" s="11" t="str">
        <f t="shared" ca="1" si="14"/>
        <v>VIGENTE</v>
      </c>
      <c r="H116" s="17"/>
      <c r="I116" s="14"/>
    </row>
    <row r="117" spans="2:9" x14ac:dyDescent="0.25">
      <c r="B117" s="23">
        <v>112</v>
      </c>
      <c r="C117" s="2" t="s">
        <v>186</v>
      </c>
      <c r="D117" s="10" t="s">
        <v>187</v>
      </c>
      <c r="E117" s="16">
        <v>44958</v>
      </c>
      <c r="F117" s="16">
        <v>46419</v>
      </c>
      <c r="G117" s="11" t="str">
        <f t="shared" ca="1" si="14"/>
        <v>VIGENTE</v>
      </c>
      <c r="H117" s="17"/>
      <c r="I117" s="14"/>
    </row>
    <row r="118" spans="2:9" x14ac:dyDescent="0.25">
      <c r="B118" s="14">
        <v>113</v>
      </c>
      <c r="C118" s="13" t="s">
        <v>92</v>
      </c>
      <c r="D118" s="10" t="s">
        <v>94</v>
      </c>
      <c r="E118" s="15">
        <v>44795</v>
      </c>
      <c r="F118" s="15">
        <v>46256</v>
      </c>
      <c r="G118" s="11" t="str">
        <f t="shared" ca="1" si="14"/>
        <v>VIGENTE</v>
      </c>
      <c r="H118" s="14" t="s">
        <v>84</v>
      </c>
      <c r="I118" s="14"/>
    </row>
    <row r="119" spans="2:9" ht="14.25" customHeight="1" x14ac:dyDescent="0.25">
      <c r="B119" s="14">
        <v>114</v>
      </c>
      <c r="C119" s="13" t="s">
        <v>126</v>
      </c>
      <c r="D119" s="10" t="s">
        <v>127</v>
      </c>
      <c r="E119" s="15">
        <v>44806</v>
      </c>
      <c r="F119" s="15">
        <v>46267</v>
      </c>
      <c r="G119" s="11" t="s">
        <v>97</v>
      </c>
      <c r="H119" s="14" t="s">
        <v>84</v>
      </c>
      <c r="I119" s="14"/>
    </row>
    <row r="120" spans="2:9" x14ac:dyDescent="0.25">
      <c r="B120" s="23">
        <v>115</v>
      </c>
      <c r="C120" s="13" t="s">
        <v>234</v>
      </c>
      <c r="D120" s="10" t="s">
        <v>18</v>
      </c>
      <c r="E120" s="15">
        <v>45175</v>
      </c>
      <c r="F120" s="15">
        <v>46636</v>
      </c>
      <c r="G120" s="11" t="str">
        <f t="shared" ref="G120:G127" ca="1" si="15">IF(F120&lt;$I$3,"VENCIDO","VIGENTE")</f>
        <v>VIGENTE</v>
      </c>
      <c r="H120" s="14"/>
      <c r="I120" s="14"/>
    </row>
    <row r="121" spans="2:9" x14ac:dyDescent="0.25">
      <c r="B121" s="23">
        <v>116</v>
      </c>
      <c r="C121" s="18" t="s">
        <v>118</v>
      </c>
      <c r="D121" s="10" t="s">
        <v>59</v>
      </c>
      <c r="E121" s="16">
        <v>44707</v>
      </c>
      <c r="F121" s="16">
        <v>46168</v>
      </c>
      <c r="G121" s="11" t="str">
        <f t="shared" ca="1" si="15"/>
        <v>VIGENTE</v>
      </c>
      <c r="H121" s="17"/>
      <c r="I121" s="14"/>
    </row>
    <row r="122" spans="2:9" x14ac:dyDescent="0.25">
      <c r="B122" s="23">
        <v>117</v>
      </c>
      <c r="C122" s="2" t="s">
        <v>24</v>
      </c>
      <c r="D122" s="10"/>
      <c r="E122" s="16">
        <v>44022</v>
      </c>
      <c r="F122" s="16">
        <v>45691</v>
      </c>
      <c r="G122" s="11" t="str">
        <f t="shared" ca="1" si="15"/>
        <v>VIGENTE</v>
      </c>
      <c r="H122" s="17"/>
      <c r="I122" s="14"/>
    </row>
    <row r="123" spans="2:9" x14ac:dyDescent="0.25">
      <c r="B123" s="23">
        <v>118</v>
      </c>
      <c r="C123" s="2" t="s">
        <v>206</v>
      </c>
      <c r="D123" s="10" t="s">
        <v>207</v>
      </c>
      <c r="E123" s="16">
        <v>45043</v>
      </c>
      <c r="F123" s="16">
        <v>46504</v>
      </c>
      <c r="G123" s="11" t="str">
        <f t="shared" ca="1" si="15"/>
        <v>VIGENTE</v>
      </c>
      <c r="H123" s="17"/>
      <c r="I123" s="14"/>
    </row>
    <row r="124" spans="2:9" x14ac:dyDescent="0.25">
      <c r="B124" s="23">
        <v>119</v>
      </c>
      <c r="C124" s="2" t="s">
        <v>119</v>
      </c>
      <c r="D124" s="10" t="s">
        <v>13</v>
      </c>
      <c r="E124" s="16">
        <v>44224</v>
      </c>
      <c r="F124" s="16">
        <v>45319</v>
      </c>
      <c r="G124" s="11" t="str">
        <f t="shared" ca="1" si="15"/>
        <v>VENCIDO</v>
      </c>
      <c r="H124" s="17"/>
      <c r="I124" s="14"/>
    </row>
    <row r="125" spans="2:9" x14ac:dyDescent="0.25">
      <c r="B125" s="23">
        <v>120</v>
      </c>
      <c r="C125" s="2" t="s">
        <v>120</v>
      </c>
      <c r="D125" s="10" t="s">
        <v>35</v>
      </c>
      <c r="E125" s="16">
        <v>44595</v>
      </c>
      <c r="F125" s="16">
        <v>46056</v>
      </c>
      <c r="G125" s="11" t="str">
        <f t="shared" ca="1" si="15"/>
        <v>VIGENTE</v>
      </c>
      <c r="H125" s="17"/>
      <c r="I125" s="14"/>
    </row>
    <row r="126" spans="2:9" x14ac:dyDescent="0.25">
      <c r="B126" s="23">
        <v>121</v>
      </c>
      <c r="C126" s="2" t="s">
        <v>247</v>
      </c>
      <c r="D126" s="10" t="s">
        <v>248</v>
      </c>
      <c r="E126" s="16">
        <v>45362</v>
      </c>
      <c r="F126" s="16">
        <v>46823</v>
      </c>
      <c r="G126" s="11" t="str">
        <f t="shared" ca="1" si="15"/>
        <v>VIGENTE</v>
      </c>
      <c r="H126" s="17"/>
      <c r="I126" s="14"/>
    </row>
    <row r="127" spans="2:9" x14ac:dyDescent="0.25">
      <c r="B127" s="23">
        <v>122</v>
      </c>
      <c r="C127" s="18" t="s">
        <v>121</v>
      </c>
      <c r="D127" s="10" t="s">
        <v>46</v>
      </c>
      <c r="E127" s="16">
        <v>44635</v>
      </c>
      <c r="F127" s="16">
        <v>46096</v>
      </c>
      <c r="G127" s="11" t="str">
        <f t="shared" ca="1" si="15"/>
        <v>VIGENTE</v>
      </c>
      <c r="H127" s="17"/>
      <c r="I127" s="14"/>
    </row>
    <row r="128" spans="2:9" x14ac:dyDescent="0.25">
      <c r="B128" s="14"/>
    </row>
  </sheetData>
  <mergeCells count="1">
    <mergeCell ref="B4:F4"/>
  </mergeCells>
  <conditionalFormatting sqref="G6:I11">
    <cfRule type="containsText" dxfId="5" priority="2" operator="containsText" text="VENCIDO">
      <formula>NOT(ISERROR(SEARCH("VENCIDO",G6)))</formula>
    </cfRule>
    <cfRule type="containsText" dxfId="4" priority="3" operator="containsText" text="VIGENTE">
      <formula>NOT(ISERROR(SEARCH("VIGENTE",G6)))</formula>
    </cfRule>
  </conditionalFormatting>
  <conditionalFormatting sqref="G13:I84">
    <cfRule type="containsText" dxfId="3" priority="12" operator="containsText" text="VENCIDO">
      <formula>NOT(ISERROR(SEARCH("VENCIDO",G13)))</formula>
    </cfRule>
    <cfRule type="containsText" dxfId="2" priority="13" operator="containsText" text="VIGENTE">
      <formula>NOT(ISERROR(SEARCH("VIGENTE",G13)))</formula>
    </cfRule>
  </conditionalFormatting>
  <conditionalFormatting sqref="H6:H11">
    <cfRule type="containsText" dxfId="1" priority="1" operator="containsText" text="PROXIMO A VENCER">
      <formula>NOT(ISERROR(SEARCH("PROXIMO A VENCER",H6)))</formula>
    </cfRule>
  </conditionalFormatting>
  <conditionalFormatting sqref="H13:H84">
    <cfRule type="containsText" dxfId="0" priority="11" operator="containsText" text="PROXIMO A VENCER">
      <formula>NOT(ISERROR(SEARCH("PROXIMO A VENCER",H13)))</formula>
    </cfRule>
  </conditionalFormatting>
  <pageMargins left="0.70866141732283472" right="0.7" top="0.74803149606299213" bottom="0.74803149606299213" header="0.31496062992125984" footer="0.31496062992125984"/>
  <pageSetup paperSize="14" scale="75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 VIGENTES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UNICESAR</dc:creator>
  <cp:lastModifiedBy>Nehemias Sarabia</cp:lastModifiedBy>
  <cp:lastPrinted>2024-02-08T15:28:43Z</cp:lastPrinted>
  <dcterms:created xsi:type="dcterms:W3CDTF">2022-06-23T14:18:33Z</dcterms:created>
  <dcterms:modified xsi:type="dcterms:W3CDTF">2024-08-05T13:35:02Z</dcterms:modified>
</cp:coreProperties>
</file>