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_Evaluación_Proyecto" sheetId="1" r:id="rId4"/>
    <sheet state="visible" name="Rúbrica" sheetId="2" r:id="rId5"/>
    <sheet state="visible" name="Datos" sheetId="3" r:id="rId6"/>
  </sheets>
  <definedNames/>
  <calcPr/>
  <extLst>
    <ext uri="GoogleSheetsCustomDataVersion2">
      <go:sheetsCustomData xmlns:go="http://customooxmlschemas.google.com/" r:id="rId7" roundtripDataChecksum="BvoxT3TFaaWXPuPKq11IuBLzAjU6xqKhHPYg5S9C0jM="/>
    </ext>
  </extLst>
</workbook>
</file>

<file path=xl/sharedStrings.xml><?xml version="1.0" encoding="utf-8"?>
<sst xmlns="http://schemas.openxmlformats.org/spreadsheetml/2006/main" count="492" uniqueCount="239">
  <si>
    <t>PROGRAMA INGENIERIA DE SISTEMAS
COMITÉ DE INVESTIGACIÓN
FORMATO DE EVALUACIÓN DE PROYECTO</t>
  </si>
  <si>
    <t>Fecha Entrega Informe</t>
  </si>
  <si>
    <t>INFORMACIÓN DEL EVALUADOR</t>
  </si>
  <si>
    <t>Nombres y Apellidos</t>
  </si>
  <si>
    <t>Cargo</t>
  </si>
  <si>
    <t>Programa</t>
  </si>
  <si>
    <t>Facultad</t>
  </si>
  <si>
    <t>INFORMACIÓN ESTUDIANTE(S)</t>
  </si>
  <si>
    <t>Estudiante No. 1</t>
  </si>
  <si>
    <t>Em@il Institucional</t>
  </si>
  <si>
    <t>Estudiante No. 2</t>
  </si>
  <si>
    <t>Estudiante No. 3</t>
  </si>
  <si>
    <t>INFORMACION GENERAL DEL ANTEPROYECTO</t>
  </si>
  <si>
    <t>Título del Proyecto</t>
  </si>
  <si>
    <t>Código del Anteproyecto</t>
  </si>
  <si>
    <t>Línea de Investigación</t>
  </si>
  <si>
    <t>Sublínea de Investigación</t>
  </si>
  <si>
    <t>INFORME GENERAL DE LA EVALUACIÓN DEL ANTEPROYECTO</t>
  </si>
  <si>
    <t>Criterio de Evaluación</t>
  </si>
  <si>
    <t>Puntaje de Evaluación</t>
  </si>
  <si>
    <t>Observaciones generales</t>
  </si>
  <si>
    <t>1. Titulo del Proyecto de Grado</t>
  </si>
  <si>
    <t>2. Identificación del Problema</t>
  </si>
  <si>
    <t>3. Justificación del Proyecto</t>
  </si>
  <si>
    <t>4. Objetivo General del Proyecto</t>
  </si>
  <si>
    <t>5. Objetivos Específicos</t>
  </si>
  <si>
    <t>6. Marco Referencial</t>
  </si>
  <si>
    <t>7. Marco Metodológico</t>
  </si>
  <si>
    <t>8. Presupuesto</t>
  </si>
  <si>
    <t>9. Cronograma de Actividades</t>
  </si>
  <si>
    <t>10. Metodología</t>
  </si>
  <si>
    <t>11. Resultados</t>
  </si>
  <si>
    <t>12. Conclusiones</t>
  </si>
  <si>
    <t>13. Recomendaciones</t>
  </si>
  <si>
    <t>14. Bibliografía</t>
  </si>
  <si>
    <t>15. Aspectos Generales del Documento</t>
  </si>
  <si>
    <t>16. Anexos</t>
  </si>
  <si>
    <t>Total</t>
  </si>
  <si>
    <t>Calificación final</t>
  </si>
  <si>
    <t>Nota mínima aprobatoria</t>
  </si>
  <si>
    <t>3.5</t>
  </si>
  <si>
    <t>CONCEPTO FINAL DE APROBACIÓN 
(Aprobado, Aprobado con Correcciones, Pendiente de Aprobación, Aplazado o Anulado)</t>
  </si>
  <si>
    <t>ESCRIBA EN MAYUSCULA NEGRILLA, ARIAL 14</t>
  </si>
  <si>
    <t>Nombre Legible</t>
  </si>
  <si>
    <t>Firma del Evaluador</t>
  </si>
  <si>
    <t>Anexar firma digital</t>
  </si>
  <si>
    <t>Fecha de entrega de evaluación</t>
  </si>
  <si>
    <t>RÚBRICA DE EVALUACIÓN DE ANTEPROYECTO DE GRADO</t>
  </si>
  <si>
    <t>Excelente</t>
  </si>
  <si>
    <t>Bueno</t>
  </si>
  <si>
    <t>Insuficiente</t>
  </si>
  <si>
    <t>Calificación</t>
  </si>
  <si>
    <t>Puntaje (0 a 5)</t>
  </si>
  <si>
    <t>Precisa el tema de investigación y éste se enmarca en las líneas de investigación institucionales.</t>
  </si>
  <si>
    <t>Selecciona un tema de investigación, que se enmarca dentro de las líneas de investiagión institucionales, aunque hay otros que se pueden enmarcar mucho mejor.</t>
  </si>
  <si>
    <t>No precisa el tema de investigación.</t>
  </si>
  <si>
    <t xml:space="preserve">Indica a quiénes  beneficiará  y en dónde se desarrollará el proyecto.
</t>
  </si>
  <si>
    <t>Indica a quiénes beneficiará o en dónde se desarrollará el proyecto de investigación.</t>
  </si>
  <si>
    <t>No indica a quiénes beneficiará, ni en dónde se desarrollará el proyecto de investigación.</t>
  </si>
  <si>
    <t>El título es claro y conciso, transmitiendo de manera efectiva el tema de investigación.</t>
  </si>
  <si>
    <t>El título puede ser más conciso y comprensible, el cual puede transmitir aún mejor el tema de investigación de manera más efectiva.</t>
  </si>
  <si>
    <t>El título es confuso y no transmite claramente el tema de investigación.</t>
  </si>
  <si>
    <t>Puntaje (0 a 15)</t>
  </si>
  <si>
    <t>Planteamiento y formulación del problema</t>
  </si>
  <si>
    <t xml:space="preserve">Delimita el objeto de estudio del ejercicio investigativo. </t>
  </si>
  <si>
    <t>Describe el contexto o el objeto de estudio</t>
  </si>
  <si>
    <t xml:space="preserve">No delimita el objeto de estudio del ejercicio investigativo. </t>
  </si>
  <si>
    <t>Describe la problemática y la argumenta con estudios,  diagnósticos; debidamente citados en el cuerpo del texto.</t>
  </si>
  <si>
    <t>Describe la  necesidad identificada pero la argumentación de los estudios, informes, diagnósticos son débiles.</t>
  </si>
  <si>
    <t>No describe la  necesidad identificada argumentada con estudios, informes, diagnósticos debidamente citados en el cuerpo del texto</t>
  </si>
  <si>
    <t>La formulación del problema se  delimita a través de una pregunta que contempla el qué, quiénes y en dónde.</t>
  </si>
  <si>
    <t>La formulación del problema se delimita a través de una pregunta pero, no  contempla el qué, quiénes o en dónde como estructura.</t>
  </si>
  <si>
    <t>La formulación del problema no se delimita a través de una pregunta que contempla el qué, quiénes y en dónde .</t>
  </si>
  <si>
    <t>Justificación</t>
  </si>
  <si>
    <t>Demuestra el impacto que tendrán los resultados de la investigación, evidenciando a quienes beneficia y  la transformación que se produce si los resultados se transfieren a contexto real.</t>
  </si>
  <si>
    <t>Demuestra el impacto que tendrán los resultados de la investigación, pero la argumentación para sustentar a quienes beneficia y  la transformación que se produce si los resultados se transfieren a contexto real es baja.</t>
  </si>
  <si>
    <t>No demuestra el impacto que tendrán los resultados de la investigación, ni evidencia a quienes beneficia y  la transformación que se produce si los resultados se transfieren a contexto real.</t>
  </si>
  <si>
    <t>Describe y/o cuantifica desde una perspectiva teórica, metodológica, práctica o social  el impacto potencial de los resultados de la investigación, evidenciando a quienes benefició, es decir, el  para qué del proyecto.</t>
  </si>
  <si>
    <t>Identifica el impacto potencial de los resultados de la investigación pero no evidencia a quienes benefició.</t>
  </si>
  <si>
    <t>No identifica el impacto potencial de los resultados de la investigación ni evidencia a quienes benefició.</t>
  </si>
  <si>
    <t>Identifica y explica la transformación que se producirá si los resultados se transfieren a contexto real.</t>
  </si>
  <si>
    <t>Identifica pero no explica la transformación que se producirá si los resultados se transfieren a contexto real.</t>
  </si>
  <si>
    <t>No identifica ni explica la transformación que se producirá si los resultados se transfieren a contexto real.</t>
  </si>
  <si>
    <t>Describe la relevancia que tiene el estudio para las políticas institucionales, para la carrera o profesión, para la universidad y para la sociedad en general.</t>
  </si>
  <si>
    <t>Describe la relevancia que tiene el estudio para las políticas institucionales sin mencionar la aplicación para la profesión, la universidad y la sociedad.</t>
  </si>
  <si>
    <t>No describe la relevancia que tiene el estudio para las políticas institucionales ni menciona la aplicación para la profesión, la universidad y la sociedad.</t>
  </si>
  <si>
    <t>La justificación es coherente con la problemática y los objetivos del proyecto.</t>
  </si>
  <si>
    <t>La justificación no es completamente coherente y/o clara con la problemática o los objetivos del proyecto.</t>
  </si>
  <si>
    <t>La justificación no es coherente con la problemática y los objetivos del proyecto.</t>
  </si>
  <si>
    <t>Puntaje (0 a 10)</t>
  </si>
  <si>
    <t>Objetivo general</t>
  </si>
  <si>
    <t>El objetivo se redacta de forma clara utilizando un verbo en infinitivo.</t>
  </si>
  <si>
    <t>Formula un objetivo utilizando más de un verbo en infinitivo.</t>
  </si>
  <si>
    <t>Formula un objetivo sin utilizar un verbo en infinitivo.</t>
  </si>
  <si>
    <t>El objetivo general presentado contiene en su redacción el qué, el para qué y el cómo se realizó el proyecto de investigación.</t>
  </si>
  <si>
    <t xml:space="preserve"> El objetivo presentado contiene en su redacción el qué, pero no el para qué ni el cómo se realizó el proyecto de investigación.</t>
  </si>
  <si>
    <t xml:space="preserve"> El objetivo  no contiene en su redacción el qué, el para qué y  el cómo se realizó el proyecto de investigación.</t>
  </si>
  <si>
    <t>El objetivo demuestra coherencia con el problema de la investigación y es alcanzable.</t>
  </si>
  <si>
    <t>El objetivo demuestra coherencia con el problema de la investigación y sin embargo no es alcanzable.</t>
  </si>
  <si>
    <t>El objetivo no demuestra coherencia con el problema de la investigación y no es alcanzable.</t>
  </si>
  <si>
    <t>Criterios de evaluación</t>
  </si>
  <si>
    <t>Objetivos específicos</t>
  </si>
  <si>
    <t>Enuncia objetivos específicos utilizando para cada objetivo un verbo en infinitivo e indicando el qué, el para qué y el cómo.</t>
  </si>
  <si>
    <t>Enuncia objetivos específicos utilizando para cada objetivo más de un verbo en infinitivo e indicando el qué, el para qué o el cómo.</t>
  </si>
  <si>
    <t>Enuncia objetivos específicos sin utilizar verbos en infinitivo y no indica el qué, el para qué y el cómo.</t>
  </si>
  <si>
    <t>Formula al menos tres (3) objetivos específicos, indicando cómo se alcanzara la meta principal del proyecto.</t>
  </si>
  <si>
    <t>Formula al menos tres (3) objetivos específicos, pero no garantizan alcanzar la meta principal del proyecto.</t>
  </si>
  <si>
    <t>Formula menos de tres objetivos especìficos y èstos no garantizan el alcance de la meta.</t>
  </si>
  <si>
    <t>Los objetivos especificos describen los resultados de forma medible.</t>
  </si>
  <si>
    <t>Plantea objetivos específicos, pero no es clara la forma de medición</t>
  </si>
  <si>
    <t>Los objetivos específicos no son medibles.</t>
  </si>
  <si>
    <t>Marco Referencial</t>
  </si>
  <si>
    <t>Contiene un marco teorico elaborado que demuestra una sólida comprensión de las teorías y conceptos relevantes, utilizando fuentes confiables y citando adecuadamente las ideas de otros autores.</t>
  </si>
  <si>
    <t>Contiene un marco teorico  elaborado que demuestra una comprensión adecuada de las teorías y conceptos relevantes, aunque puede haber algunas inconsistencias en la selección y el uso de las fuentes de información.</t>
  </si>
  <si>
    <t>El marco teorico elaborado muestra una comprensión limitada o inadecuada de las teorías y conceptos relevantes, mostrando falta de profundidad y claridad en su aplicación.</t>
  </si>
  <si>
    <t>En el marco legal se relacionan y analizan a la luz del objeto de estudio, las normas vigentes.</t>
  </si>
  <si>
    <t>En el marco legal no se relacionan o no se analizan a la luz del objeto de estudio, todas las normas vigentes.</t>
  </si>
  <si>
    <t>No incluye marco legal.</t>
  </si>
  <si>
    <t>En el estado del arte se incluye revisión bibliográfica de producción investigativa de los últimos diez años, en torno al objeto de investigación. Esta revisión incluye estudios nacionales e internacionales.</t>
  </si>
  <si>
    <t>En el estado del arte se incluye la revisión bibliográfica de producción investigativa de los últimos años, en torno al objeto de investigación. Esta revisión incluye solamente estudios nacionales o internacionales.</t>
  </si>
  <si>
    <t>No presenta estado del arte o no es consistente con el objeto de la investigacción</t>
  </si>
  <si>
    <t>Marco Metodológico</t>
  </si>
  <si>
    <t>Identifica adecuadamente el enfoque metodológico cuantitativo, cualitativo o mixto.</t>
  </si>
  <si>
    <t>El enfoque metodológico se puede ajustar.</t>
  </si>
  <si>
    <t>No identifica el enfoque metodológico cuantitativo, cualitativo o mixto.</t>
  </si>
  <si>
    <t>Presenta y justifica el tipo de investigación, de diseño (experimental o no experimental) y  las  técnicas de recolección de datos.</t>
  </si>
  <si>
    <t>Presenta y no justifica el tipo de investigación, de diseño (experimental o no experimental) o las  técnicas de recolección de datos.</t>
  </si>
  <si>
    <t>No presenta ni justifica el tipo de investigación, de diseño (experimental o no experimental) ni  las  técnicas de recolección de datos.</t>
  </si>
  <si>
    <t>De acuerdo con el enfoque metodológico  describe  las hipótesis o supuestos de trabajo, variables e indicadores de análisis.</t>
  </si>
  <si>
    <t>Las hipótesis o supuestos de trabajo, variables e indicadores de análisis no responden al enfoque metodológico.</t>
  </si>
  <si>
    <t>No describe  las hipótesis o supuestos de trabajo, variables e indicadores de análisis.</t>
  </si>
  <si>
    <t>Establece y justifica  la población (universo) y el tamaño de la muestra .</t>
  </si>
  <si>
    <t>Establece pero no justifica  la población (universo) o el tamaño de la muestra .</t>
  </si>
  <si>
    <t>No establece ni justifica  la población (universo), ni el tamaño de la muestra .</t>
  </si>
  <si>
    <t>Describe técnicas de análisis pertinentes a la naturaleza de los datos.</t>
  </si>
  <si>
    <t>Realiza una breve descripción de las técnicas de análisis pertinente a la naturaleza de los datos.</t>
  </si>
  <si>
    <t>No describe técnicas de análisis.</t>
  </si>
  <si>
    <t>Incluye una metodologia a seguir para el desarrollo del proyecto con sus respectivas fases. Describe los resultados que se esperan lograr en relación con las preguntas y los objetivos propuestos para el desarrollo del proyecto.</t>
  </si>
  <si>
    <t>Incluye una metodologia a seguir para el desarrollo del proyecto con sus respectivas fases. No describe con claridad los resultados que se esperan lograr en relación con las preguntas y los objetivos propuestos para el desarrollo del proyecto.</t>
  </si>
  <si>
    <t>No incluye una metodologia a seguir para el desarrollo del proyecto con sus respectivas fases. No describe los resultados que se esperan lograr en relación con las preguntas y los objetivos propuestos para el desarrollo del proyecto.</t>
  </si>
  <si>
    <t>Presupuesto</t>
  </si>
  <si>
    <t>Describe  los recursos humanos, técnicos y financieros necesarios para el desarrollo del proyecto en los formatos establecidos para ello.</t>
  </si>
  <si>
    <t>No relaciona todos los recursos pertinentes para el desarrollo del proyecto.</t>
  </si>
  <si>
    <t>No relaciona ningún tipo de recurso para el desarrollo del proyecto.</t>
  </si>
  <si>
    <t>Cronograma de Actividades</t>
  </si>
  <si>
    <t>Muestra de forma estructurada las diferentes actividades a realizar para el desarrollo de la investigación, indicando tanto, el orden de las actividades, como su respectiva duración (meses o semanas), siendo coherentes con las fases del proyecto descritas en el diseño metodológico.</t>
  </si>
  <si>
    <t>Muestra de forma estructurada las diferentes actividades a realizar para el desarrollo de la investigación, indicando tanto, el orden de las actividades, como su respectiva duración (meses o semanas); pero no hay coherencia con las fases del proyecto descritas en el diseño metodológico.</t>
  </si>
  <si>
    <t>No relaciona las actividades del proyecto, ni asigna tiempos de ejecución.</t>
  </si>
  <si>
    <t>Metodología</t>
  </si>
  <si>
    <t>La metodología está claramente descrita y justificada con detalle. Explica exhaustivamente los métodos y técnicas seleccionadas y su adecuación para los objetivos del estudio.</t>
  </si>
  <si>
    <t>La metodología está descrita y justificada de manera adecuada, pero algunos detalles de los métodos o técnicas podrían ser más claros o completos.</t>
  </si>
  <si>
    <t>La metodología es poco clara o insuficientemente detallada, con una justificación débil o inexistente para los métodos y técnicas utilizados.</t>
  </si>
  <si>
    <t>Los métodos y técnicas utilizados son altamente adecuados y bien fundamentados para los objetivos del estudio. La elección está bien fundamentada y se adapta perfectamente al tipo de investigación.</t>
  </si>
  <si>
    <t>Los métodos y técnicas son adecuados en su mayoría, pero podrían haber sido mejor seleccionados o justificados. La relación con los objetivos del estudio es correcta, aunque no completamente óptima.</t>
  </si>
  <si>
    <t>Los métodos y técnicas son inadecuados o mal justificados, con falta de adaptación a los objetivos del estudio y el tipo de investigación.</t>
  </si>
  <si>
    <t>La metodología se aplica rigurosamente y de manera precisa, con una ejecución consistente con la descripción y justificación proporcionadas.</t>
  </si>
  <si>
    <t>La metodología se aplica adecuadamente, pero con algunas áreas que podrían ser más precisas o detalladas en su ejecución.</t>
  </si>
  <si>
    <t>La metodología se aplica incorrectamente o con errores significativos, afectando la validez y fiabilidad de los resultados obtenidos.</t>
  </si>
  <si>
    <t>Resultados</t>
  </si>
  <si>
    <t>Los resultados están presentados de manera clara y organizada, utilizando gráficos, tablas y descripciones que facilitan la comprensión. La presentación es lógica y bien estructurada.</t>
  </si>
  <si>
    <t>Los resultados están presentados de manera adecuada, pero la claridad podría mejorarse con una presentación más organizada o con gráficos y tablas más detallados.</t>
  </si>
  <si>
    <t>Los resultados están mal presentados o son confusos, con una estructura desorganizada y gráficos o tablas que dificultan la comprensión.</t>
  </si>
  <si>
    <t>La interpretación de los resultados es profunda y bien fundamentada, proporcionando explicaciones detalladas y relevantes que se conectan claramente con los objetivos del estudio y la literatura existente.</t>
  </si>
  <si>
    <t>La interpretación de los resultados es adecuada, pero puede faltar profundidad o conexión completa con los objetivos del estudio y la literatura. Las explicaciones son correctas, aunque no tan detalladas.</t>
  </si>
  <si>
    <t>La interpretación de los resultados es superficial o incorrecta, con falta de conexión con los objetivos del estudio y la literatura. Las explicaciones son inadecuadas o confusas.</t>
  </si>
  <si>
    <t>Las implicaciones de los resultados están claramente discutidas, mostrando su relevancia y contribución significativa al campo de estudio. Las conclusiones están bien fundamentadas y conectadas con los objetivos del estudio.</t>
  </si>
  <si>
    <t>Las implicaciones de los resultados son discutidas adecuadamente, pero podrían ser más detalladas o claras en términos de relevancia y contribución al campo de estudio.</t>
  </si>
  <si>
    <t>Las implicaciones de los resultados no están bien discutidas o son irrelevantes para el campo de estudio. Las conclusiones son vagas o no están bien fundamentadas.</t>
  </si>
  <si>
    <t>Conclusiones</t>
  </si>
  <si>
    <t>ompletamente alineadas con los resultados obtenidos, reflejando de manera precisa y detallada las evidencias y hallazgos del estudio. Se demuestra una conexión clara entre los resultados y las conclusiones.</t>
  </si>
  <si>
    <t>Las conclusiones están en su mayoría alineadas con los resultados, pero pueden haber algunas áreas donde la conexión no es completamente clara o detallada. Las conclusiones reflejan adecuadamente los hallazgos.</t>
  </si>
  <si>
    <t>Las conclusiones no están bien alineadas con los resultados, con falta de conexión entre los hallazgos y las conclusiones. Las conclusiones no reflejan adecuadamente los resultados del estudio.</t>
  </si>
  <si>
    <t>Las conclusiones ofrecen insights relevantes y aplicables al campo de estudio, proporcionando implicaciones significativas para la práctica, la teoría o la política. Se destacan las contribuciones importantes del estudio.</t>
  </si>
  <si>
    <t>Las conclusiones son relevantes y aplicables en su mayoría, pero podrían ofrecer una mayor profundidad o claridad en cuanto a sus implicaciones para la práctica, la teoría o la política.</t>
  </si>
  <si>
    <t>Las conclusiones son irrelevantes o de poca aplicabilidad, con implicaciones poco claras o no significativas para el campo de estudio. Las contribuciones del estudio no están bien destacadas.</t>
  </si>
  <si>
    <t>Las conclusiones incluyen sugerencias detalladas y bien fundamentadas para futuras investigaciones, basadas en los hallazgos del estudio. Las recomendaciones están claramente alineadas con las limitaciones y áreas no exploradas del estudio.</t>
  </si>
  <si>
    <t>Las conclusiones incluyen algunas sugerencias para futuras investigaciones, pero podrían ser más detalladas o claras. Las recomendaciones están presentes, pero no completamente alineadas con las limitaciones del estudio.</t>
  </si>
  <si>
    <t>Las conclusiones carecen de sugerencias claras para futuras investigaciones, o las recomendaciones son vagas y no están alineadas con las limitaciones y hallazgos del estudio.</t>
  </si>
  <si>
    <t>Recomendaciones</t>
  </si>
  <si>
    <t>roporcionando directrices precisas y prácticas basadas en los hallazgos del estudio. Cada recomendación está bien justificada y detallada.</t>
  </si>
  <si>
    <t>Las recomendaciones están formuladas de manera clara, pero pueden ser algo generales o menos específicas. La justificación es adecuada, pero podría beneficiarse de más detalle.</t>
  </si>
  <si>
    <t>Las recomendaciones son vagas o poco claras, sin detalles suficientes o justificación adecuada. La relación con los hallazgos del estudio es débil o inexistente.</t>
  </si>
  <si>
    <t>Las recomendaciones son altamente relevantes y aplicables para la práctica, la teoría o la política. Se demuestran claramente las implicaciones prácticas y la utilidad de las recomendaciones para los interesados.</t>
  </si>
  <si>
    <t>Las recomendaciones son relevantes y aplicables en su mayoría, pero podrían ser más claras en cuanto a su utilidad o implicaciones prácticas. La aplicabilidad es general, pero no completamente detallada.</t>
  </si>
  <si>
    <t>Las recomendaciones son poco relevantes o de escasa aplicabilidad, con implicaciones prácticas o teóricas poco claras o inexistentes.</t>
  </si>
  <si>
    <t>Las recomendaciones son viables y factibles, considerando las limitaciones del estudio y los recursos disponibles. Se presentan estrategias prácticas para su implementación.</t>
  </si>
  <si>
    <t>Las recomendaciones son en su mayoría viables, pero pueden carecer de detalles sobre la implementación o no considerar completamente las limitaciones y recursos. La factibilidad es general, pero no completamente desarrollada.</t>
  </si>
  <si>
    <t>Las recomendaciones no son viables o factibles, con falta de consideración de las limitaciones del estudio y los recursos necesarios para su implementación. Las estrategias para su aplicación son vagas o inexistentes.</t>
  </si>
  <si>
    <t>Bibliografía</t>
  </si>
  <si>
    <t>El documento presenta mínimo 20 referencias  de uso institucional.</t>
  </si>
  <si>
    <t>El documento presenta entre 15 y 20 referencias</t>
  </si>
  <si>
    <t>El documento presenta menos de 10 referencias</t>
  </si>
  <si>
    <t>Aplica la norma para referenciar,  acorde con el área de conocimiento: APA, IEEE, entre otras.</t>
  </si>
  <si>
    <t>En la aplicación de la norma en el proyecto, se presentan algunas inconsistencias o errores en su presentación.</t>
  </si>
  <si>
    <t>No aplica normas o su presentación es errada.</t>
  </si>
  <si>
    <t>Las referencias relacionadas aparecen en el cuerpo del documento.</t>
  </si>
  <si>
    <t>De las referencias relacionadas solo aparece el 50% en el cuerpo del documento.</t>
  </si>
  <si>
    <t>Las referencias no aparecen en el cuerpo del documento</t>
  </si>
  <si>
    <t>Las referencias citadas son de los últimos 5 años en su mayoría.</t>
  </si>
  <si>
    <t>Las referencias citadas están en el rango de 5 a 10 años en su mayoría.</t>
  </si>
  <si>
    <t>Las referencias citadas tienen más de 10 años en su mayoría, o no hay referencias citadas.</t>
  </si>
  <si>
    <t>Aspectos de Generales</t>
  </si>
  <si>
    <t>La redaccion es fluida, clara y entendible. No presenta errores ortográficos.</t>
  </si>
  <si>
    <t>La redaccion es fluida, clara y entendible. Presenta pocos errores de ortografía en el desarrollo del texto.</t>
  </si>
  <si>
    <t>Presenta múltiples errores ortográficos en el cuerpo del texto.</t>
  </si>
  <si>
    <t>Logra comunicar las ideas a través de frases coherentes.</t>
  </si>
  <si>
    <t>hay confusión en algunas ideas dentro del cuerpo del trabajo.</t>
  </si>
  <si>
    <t>No comunica adecuadamente las ideas dentro del cuerpo del trabajo.</t>
  </si>
  <si>
    <t>Existe coherencia entre párrafos, por lo tanto, se facilita la comprensión del texto.</t>
  </si>
  <si>
    <t>La coherencia entre párrafos no es continúa, presentando algunas afectaciones para la adecuada comprensión del texto.</t>
  </si>
  <si>
    <t>No existe coherencia entre párrafos; por lo tanto, no se facilita la comprensión del texto.</t>
  </si>
  <si>
    <t>La presentación del documento  evidencia cumplimiento de todos los párametros de forma descritos en el formato de anteproyecto institucional del Programa</t>
  </si>
  <si>
    <t>La presentación del documento  evidencia  cumplimiento de más de un 75% de los párametros descritos en el formato de anteproyecto institucional del Programa</t>
  </si>
  <si>
    <t>La presentación del documento  evidencia  cumplimiento de menos del 60% de los párametros descritos en el formato de anteproyecto institucional del Programa</t>
  </si>
  <si>
    <t>Anexos</t>
  </si>
  <si>
    <t>Los anexos son altamente relevantes y útiles, proporcionando información adicional que complementa y apoya de manera significativa el contenido principal del estudio. Incluyen datos, documentos, o materiales que mejoran la comprensión y validación del trabajo.</t>
  </si>
  <si>
    <t>Los anexos son en su mayoría relevantes y útiles, pero podrían contener más información adicional que refuerce el contenido principal. Los anexos complementan el estudio, aunque de manera menos destacada.</t>
  </si>
  <si>
    <t>Los anexos son poco relevantes o de escasa utilidad, con información que no complementa adecuadamente el contenido principal del estudio. La información adicional es limitada o no mejora la comprensión del trabajo.</t>
  </si>
  <si>
    <t>Los anexos están organizados de manera clara y lógica, con una presentación ordenada que facilita su revisión y comprensión. Cada anexo está claramente etiquetado y referenciado en el documento principal.</t>
  </si>
  <si>
    <t>Los anexos están organizados adecuadamente, pero la presentación podría mejorarse para facilitar una revisión más clara. La organización es funcional, pero algunos anexos podrían estar mejor etiquetados o referenciados.</t>
  </si>
  <si>
    <t>Los anexos están mal organizados o desordenados, con una presentación que dificulta su revisión y comprensión. La falta de etiquetado o referencia clara en el documento principal afecta la utilidad de los anexos.</t>
  </si>
  <si>
    <t>La información contenida en los anexos es de alta calidad y exactitud, con datos y materiales precisos y bien verificados. Los anexos aportan valor y credibilidad al estudio.</t>
  </si>
  <si>
    <t>La información en los anexos es generalmente de buena calidad y exactitud, pero puede haber algunos detalles que requieran verificación o mejora. Los anexos son confiables en su mayoría.</t>
  </si>
  <si>
    <t>La información en los anexos es de baja calidad o inexacta, con errores o falta de verificación. Los anexos no aportan valor significativo o pueden afectar la credibilidad del estudio.</t>
  </si>
  <si>
    <t>PUNTAJE TOTAL</t>
  </si>
  <si>
    <t>Criterios</t>
  </si>
  <si>
    <t>Ponderación</t>
  </si>
  <si>
    <t>Puntaje (0-100)</t>
  </si>
  <si>
    <t>Título  (15%)</t>
  </si>
  <si>
    <t>Planteamiento y formulación del problema (15%)</t>
  </si>
  <si>
    <t>Justificación (15%)</t>
  </si>
  <si>
    <t>Objetivo general (10%)</t>
  </si>
  <si>
    <t>Objetivos específicos (10%)</t>
  </si>
  <si>
    <t>Marco Referencial (10%)</t>
  </si>
  <si>
    <t>Mraco metodológico (15%)</t>
  </si>
  <si>
    <t>Presupuesto (5%)</t>
  </si>
  <si>
    <t>Cronograma (5%)</t>
  </si>
  <si>
    <t>Bibliografía (5%)</t>
  </si>
  <si>
    <t>Aspectos Genrales (5%)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</si>
</sst>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7">
    <font>
      <sz val="11.0"/>
      <color theme="1"/>
      <name val="Calibri"/>
      <scheme val="minor"/>
    </font>
    <font>
      <sz val="11.0"/>
      <color theme="1"/>
      <name val="Calibri"/>
    </font>
    <font>
      <b/>
      <sz val="12.0"/>
      <color theme="1"/>
      <name val="Arial Narrow"/>
    </font>
    <font>
      <b/>
      <sz val="11.0"/>
      <color theme="1"/>
      <name val="Arial Narrow"/>
    </font>
    <font/>
    <font>
      <sz val="11.0"/>
      <color theme="1"/>
      <name val="Arial Narrow"/>
    </font>
    <font>
      <b/>
      <sz val="11.0"/>
      <color theme="0"/>
      <name val="Calibri"/>
    </font>
    <font>
      <b/>
      <u/>
      <sz val="11.0"/>
      <color theme="10"/>
      <name val="Arial Narrow"/>
    </font>
    <font>
      <b/>
      <sz val="11.0"/>
      <color theme="1"/>
      <name val="Calibri"/>
    </font>
    <font>
      <sz val="11.0"/>
      <color rgb="FFBFBFBF"/>
      <name val="Calibri"/>
    </font>
    <font>
      <sz val="11.0"/>
      <color rgb="FFD8D8D8"/>
      <name val="Calibri"/>
    </font>
    <font>
      <color theme="1"/>
      <name val="Calibri"/>
      <scheme val="minor"/>
    </font>
    <font>
      <b/>
      <sz val="9.0"/>
      <color theme="1"/>
      <name val="Arial"/>
    </font>
    <font>
      <sz val="9.0"/>
      <color theme="1"/>
      <name val="Arial"/>
    </font>
    <font>
      <b/>
      <sz val="14.0"/>
      <color theme="1"/>
      <name val="Arial"/>
    </font>
    <font>
      <b/>
      <sz val="9.0"/>
      <color rgb="FF333333"/>
      <name val="Arial"/>
    </font>
    <font>
      <sz val="9.0"/>
      <color rgb="FF333333"/>
      <name val="Arial"/>
    </font>
  </fonts>
  <fills count="8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</fills>
  <borders count="54">
    <border/>
    <border>
      <left style="thin">
        <color rgb="FF595959"/>
      </left>
      <top style="thin">
        <color rgb="FF595959"/>
      </top>
      <bottom style="thin">
        <color rgb="FF595959"/>
      </bottom>
    </border>
    <border>
      <top style="thin">
        <color rgb="FF595959"/>
      </top>
      <bottom style="thin">
        <color rgb="FF595959"/>
      </bottom>
    </border>
    <border>
      <right style="thin">
        <color rgb="FF595959"/>
      </right>
      <top style="thin">
        <color rgb="FF595959"/>
      </top>
      <bottom style="thin">
        <color rgb="FF595959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/>
      <bottom/>
    </border>
    <border>
      <left style="thin">
        <color rgb="FF595959"/>
      </left>
      <top style="thin">
        <color rgb="FF595959"/>
      </top>
    </border>
    <border>
      <top style="thin">
        <color rgb="FF595959"/>
      </top>
    </border>
    <border>
      <right style="thin">
        <color rgb="FF000000"/>
      </right>
      <top style="thin">
        <color rgb="FF595959"/>
      </top>
    </border>
    <border>
      <left style="thin">
        <color rgb="FF595959"/>
      </left>
    </border>
    <border>
      <left style="thin">
        <color rgb="FF595959"/>
      </left>
      <bottom style="thin">
        <color rgb="FF595959"/>
      </bottom>
    </border>
    <border>
      <bottom style="thin">
        <color rgb="FF595959"/>
      </bottom>
    </border>
    <border>
      <right style="thin">
        <color rgb="FF595959"/>
      </right>
      <bottom style="thin">
        <color rgb="FF595959"/>
      </bottom>
    </border>
    <border>
      <left style="thin">
        <color rgb="FF000000"/>
      </left>
      <right/>
      <top/>
      <bottom/>
    </border>
    <border>
      <left style="medium">
        <color rgb="FF595959"/>
      </left>
      <top style="thin">
        <color rgb="FF595959"/>
      </top>
      <bottom style="thin">
        <color rgb="FF595959"/>
      </bottom>
    </border>
    <border>
      <left style="thin">
        <color rgb="FF595959"/>
      </left>
      <right/>
      <top style="thin">
        <color rgb="FF595959"/>
      </top>
      <bottom style="thin">
        <color rgb="FF595959"/>
      </bottom>
    </border>
    <border>
      <left style="thin">
        <color rgb="FF000000"/>
      </left>
    </border>
    <border>
      <left style="medium">
        <color rgb="FF595959"/>
      </left>
      <top style="thin">
        <color rgb="FF595959"/>
      </top>
      <bottom/>
    </border>
    <border>
      <top style="thin">
        <color rgb="FF595959"/>
      </top>
      <bottom/>
    </border>
    <border>
      <right/>
      <top style="thin">
        <color rgb="FF595959"/>
      </top>
      <bottom/>
    </border>
    <border>
      <left style="thin">
        <color rgb="FF595959"/>
      </left>
      <right/>
      <top style="thin">
        <color rgb="FF595959"/>
      </top>
      <bottom/>
    </border>
    <border>
      <right style="thin">
        <color rgb="FF595959"/>
      </right>
      <top style="thin">
        <color rgb="FF595959"/>
      </top>
      <bottom/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right style="thin">
        <color rgb="FF000000"/>
      </right>
      <top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left"/>
    </xf>
    <xf borderId="1" fillId="0" fontId="1" numFmtId="0" xfId="0" applyAlignment="1" applyBorder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0" fillId="0" fontId="5" numFmtId="0" xfId="0" applyAlignment="1" applyFont="1">
      <alignment horizontal="center" shrinkToFit="0" vertical="center" wrapText="1"/>
    </xf>
    <xf borderId="4" fillId="2" fontId="2" numFmtId="0" xfId="0" applyAlignment="1" applyBorder="1" applyFill="1" applyFont="1">
      <alignment horizontal="center"/>
    </xf>
    <xf borderId="5" fillId="0" fontId="4" numFmtId="0" xfId="0" applyBorder="1" applyFont="1"/>
    <xf borderId="6" fillId="0" fontId="4" numFmtId="0" xfId="0" applyBorder="1" applyFont="1"/>
    <xf borderId="7" fillId="3" fontId="6" numFmtId="0" xfId="0" applyAlignment="1" applyBorder="1" applyFill="1" applyFont="1">
      <alignment horizontal="center"/>
    </xf>
    <xf borderId="8" fillId="3" fontId="3" numFmtId="0" xfId="0" applyAlignment="1" applyBorder="1" applyFont="1">
      <alignment horizontal="left" shrinkToFit="0" wrapText="1"/>
    </xf>
    <xf borderId="9" fillId="0" fontId="1" numFmtId="0" xfId="0" applyAlignment="1" applyBorder="1" applyFont="1">
      <alignment horizontal="center"/>
    </xf>
    <xf borderId="10" fillId="0" fontId="4" numFmtId="0" xfId="0" applyBorder="1" applyFont="1"/>
    <xf borderId="11" fillId="0" fontId="4" numFmtId="0" xfId="0" applyBorder="1" applyFont="1"/>
    <xf borderId="12" fillId="0" fontId="1" numFmtId="0" xfId="0" applyBorder="1" applyFont="1"/>
    <xf borderId="13" fillId="0" fontId="1" numFmtId="0" xfId="0" applyAlignment="1" applyBorder="1" applyFont="1">
      <alignment horizontal="center"/>
    </xf>
    <xf borderId="14" fillId="0" fontId="4" numFmtId="0" xfId="0" applyBorder="1" applyFont="1"/>
    <xf borderId="15" fillId="0" fontId="4" numFmtId="0" xfId="0" applyBorder="1" applyFont="1"/>
    <xf borderId="0" fillId="0" fontId="7" numFmtId="0" xfId="0" applyAlignment="1" applyFont="1">
      <alignment horizontal="left"/>
    </xf>
    <xf borderId="1" fillId="3" fontId="5" numFmtId="0" xfId="0" applyAlignment="1" applyBorder="1" applyFont="1">
      <alignment horizontal="center" shrinkToFit="0" wrapText="1"/>
    </xf>
    <xf borderId="8" fillId="3" fontId="3" numFmtId="0" xfId="0" applyAlignment="1" applyBorder="1" applyFont="1">
      <alignment horizontal="left"/>
    </xf>
    <xf borderId="8" fillId="3" fontId="3" numFmtId="0" xfId="0" applyAlignment="1" applyBorder="1" applyFont="1">
      <alignment horizontal="center" shrinkToFit="0" wrapText="1"/>
    </xf>
    <xf borderId="1" fillId="4" fontId="3" numFmtId="0" xfId="0" applyAlignment="1" applyBorder="1" applyFill="1" applyFont="1">
      <alignment horizontal="center"/>
    </xf>
    <xf borderId="1" fillId="0" fontId="1" numFmtId="0" xfId="0" applyAlignment="1" applyBorder="1" applyFont="1">
      <alignment horizontal="left"/>
    </xf>
    <xf borderId="1" fillId="0" fontId="1" numFmtId="2" xfId="0" applyAlignment="1" applyBorder="1" applyFont="1" applyNumberFormat="1">
      <alignment horizontal="center"/>
    </xf>
    <xf borderId="0" fillId="0" fontId="1" numFmtId="0" xfId="0" applyAlignment="1" applyFont="1">
      <alignment shrinkToFit="0" vertical="center" wrapText="1"/>
    </xf>
    <xf borderId="3" fillId="0" fontId="1" numFmtId="0" xfId="0" applyAlignment="1" applyBorder="1" applyFont="1">
      <alignment horizontal="center"/>
    </xf>
    <xf borderId="0" fillId="0" fontId="1" numFmtId="0" xfId="0" applyAlignment="1" applyFont="1">
      <alignment horizontal="left"/>
    </xf>
    <xf borderId="16" fillId="2" fontId="8" numFmtId="0" xfId="0" applyBorder="1" applyFont="1"/>
    <xf borderId="7" fillId="2" fontId="8" numFmtId="0" xfId="0" applyBorder="1" applyFont="1"/>
    <xf borderId="4" fillId="2" fontId="8" numFmtId="2" xfId="0" applyAlignment="1" applyBorder="1" applyFont="1" applyNumberFormat="1">
      <alignment horizontal="center"/>
    </xf>
    <xf borderId="4" fillId="2" fontId="8" numFmtId="0" xfId="0" applyAlignment="1" applyBorder="1" applyFont="1">
      <alignment horizontal="center"/>
    </xf>
    <xf borderId="17" fillId="5" fontId="3" numFmtId="0" xfId="0" applyAlignment="1" applyBorder="1" applyFill="1" applyFont="1">
      <alignment horizontal="center"/>
    </xf>
    <xf borderId="18" fillId="5" fontId="8" numFmtId="164" xfId="0" applyAlignment="1" applyBorder="1" applyFont="1" applyNumberFormat="1">
      <alignment horizontal="center"/>
    </xf>
    <xf borderId="19" fillId="0" fontId="8" numFmtId="164" xfId="0" applyAlignment="1" applyBorder="1" applyFont="1" applyNumberFormat="1">
      <alignment horizontal="center"/>
    </xf>
    <xf borderId="20" fillId="5" fontId="3" numFmtId="0" xfId="0" applyAlignment="1" applyBorder="1" applyFont="1">
      <alignment horizontal="center"/>
    </xf>
    <xf borderId="21" fillId="0" fontId="4" numFmtId="0" xfId="0" applyBorder="1" applyFont="1"/>
    <xf borderId="22" fillId="0" fontId="4" numFmtId="0" xfId="0" applyBorder="1" applyFont="1"/>
    <xf borderId="23" fillId="5" fontId="8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8" fillId="2" fontId="8" numFmtId="0" xfId="0" applyAlignment="1" applyBorder="1" applyFont="1">
      <alignment horizontal="center" shrinkToFit="0" wrapText="1"/>
    </xf>
    <xf borderId="1" fillId="0" fontId="9" numFmtId="0" xfId="0" applyAlignment="1" applyBorder="1" applyFont="1">
      <alignment horizontal="center"/>
    </xf>
    <xf borderId="20" fillId="4" fontId="8" numFmtId="0" xfId="0" applyAlignment="1" applyBorder="1" applyFont="1">
      <alignment horizontal="center"/>
    </xf>
    <xf borderId="24" fillId="0" fontId="4" numFmtId="0" xfId="0" applyBorder="1" applyFont="1"/>
    <xf borderId="2" fillId="0" fontId="1" numFmtId="0" xfId="0" applyAlignment="1" applyBorder="1" applyFont="1">
      <alignment horizontal="center"/>
    </xf>
    <xf borderId="17" fillId="4" fontId="8" numFmtId="0" xfId="0" applyAlignment="1" applyBorder="1" applyFont="1">
      <alignment horizontal="center"/>
    </xf>
    <xf borderId="1" fillId="0" fontId="10" numFmtId="0" xfId="0" applyAlignment="1" applyBorder="1" applyFont="1">
      <alignment horizontal="center"/>
    </xf>
    <xf borderId="25" fillId="2" fontId="2" numFmtId="0" xfId="0" applyAlignment="1" applyBorder="1" applyFont="1">
      <alignment horizontal="center"/>
    </xf>
    <xf borderId="26" fillId="0" fontId="4" numFmtId="0" xfId="0" applyBorder="1" applyFont="1"/>
    <xf borderId="27" fillId="0" fontId="4" numFmtId="0" xfId="0" applyBorder="1" applyFont="1"/>
    <xf borderId="28" fillId="0" fontId="4" numFmtId="0" xfId="0" applyBorder="1" applyFont="1"/>
    <xf borderId="29" fillId="0" fontId="4" numFmtId="0" xfId="0" applyBorder="1" applyFont="1"/>
    <xf borderId="0" fillId="0" fontId="11" numFmtId="0" xfId="0" applyFont="1"/>
    <xf borderId="30" fillId="0" fontId="4" numFmtId="0" xfId="0" applyBorder="1" applyFont="1"/>
    <xf borderId="31" fillId="0" fontId="4" numFmtId="0" xfId="0" applyBorder="1" applyFont="1"/>
    <xf borderId="32" fillId="0" fontId="4" numFmtId="0" xfId="0" applyBorder="1" applyFont="1"/>
    <xf borderId="33" fillId="6" fontId="12" numFmtId="0" xfId="0" applyAlignment="1" applyBorder="1" applyFill="1" applyFont="1">
      <alignment horizontal="center" shrinkToFit="0" vertical="center" wrapText="1"/>
    </xf>
    <xf borderId="34" fillId="0" fontId="4" numFmtId="0" xfId="0" applyBorder="1" applyFont="1"/>
    <xf borderId="35" fillId="6" fontId="12" numFmtId="0" xfId="0" applyAlignment="1" applyBorder="1" applyFont="1">
      <alignment horizontal="center" shrinkToFit="0" vertical="center" wrapText="1"/>
    </xf>
    <xf borderId="36" fillId="6" fontId="12" numFmtId="0" xfId="0" applyAlignment="1" applyBorder="1" applyFont="1">
      <alignment horizontal="center" shrinkToFit="0" vertical="center" wrapText="1"/>
    </xf>
    <xf borderId="37" fillId="3" fontId="12" numFmtId="0" xfId="0" applyAlignment="1" applyBorder="1" applyFont="1">
      <alignment horizontal="center" shrinkToFit="0" vertical="center" wrapText="1"/>
    </xf>
    <xf borderId="38" fillId="0" fontId="4" numFmtId="0" xfId="0" applyBorder="1" applyFont="1"/>
    <xf borderId="36" fillId="3" fontId="13" numFmtId="0" xfId="0" applyAlignment="1" applyBorder="1" applyFont="1">
      <alignment shrinkToFit="0" vertical="center" wrapText="1"/>
    </xf>
    <xf borderId="36" fillId="0" fontId="13" numFmtId="0" xfId="0" applyBorder="1" applyFont="1"/>
    <xf borderId="39" fillId="0" fontId="12" numFmtId="2" xfId="0" applyAlignment="1" applyBorder="1" applyFont="1" applyNumberFormat="1">
      <alignment horizontal="center" shrinkToFit="0" vertical="center" wrapText="1"/>
    </xf>
    <xf borderId="19" fillId="0" fontId="4" numFmtId="0" xfId="0" applyBorder="1" applyFont="1"/>
    <xf borderId="40" fillId="0" fontId="4" numFmtId="0" xfId="0" applyBorder="1" applyFont="1"/>
    <xf borderId="41" fillId="0" fontId="4" numFmtId="0" xfId="0" applyBorder="1" applyFont="1"/>
    <xf borderId="42" fillId="0" fontId="4" numFmtId="0" xfId="0" applyBorder="1" applyFont="1"/>
    <xf borderId="43" fillId="0" fontId="4" numFmtId="0" xfId="0" applyBorder="1" applyFont="1"/>
    <xf borderId="44" fillId="0" fontId="4" numFmtId="0" xfId="0" applyBorder="1" applyFont="1"/>
    <xf borderId="33" fillId="2" fontId="12" numFmtId="0" xfId="0" applyAlignment="1" applyBorder="1" applyFont="1">
      <alignment horizontal="center" shrinkToFit="0" vertical="center" wrapText="1"/>
    </xf>
    <xf borderId="35" fillId="2" fontId="12" numFmtId="0" xfId="0" applyAlignment="1" applyBorder="1" applyFont="1">
      <alignment horizontal="center" shrinkToFit="0" vertical="center" wrapText="1"/>
    </xf>
    <xf borderId="36" fillId="2" fontId="12" numFmtId="0" xfId="0" applyAlignment="1" applyBorder="1" applyFont="1">
      <alignment horizontal="center" shrinkToFit="0" vertical="center" wrapText="1"/>
    </xf>
    <xf borderId="36" fillId="3" fontId="13" numFmtId="0" xfId="0" applyAlignment="1" applyBorder="1" applyFont="1">
      <alignment horizontal="left" shrinkToFit="0" vertical="center" wrapText="1"/>
    </xf>
    <xf borderId="36" fillId="0" fontId="13" numFmtId="0" xfId="0" applyAlignment="1" applyBorder="1" applyFont="1">
      <alignment horizontal="left" shrinkToFit="0" vertical="center" wrapText="1"/>
    </xf>
    <xf borderId="36" fillId="0" fontId="13" numFmtId="0" xfId="0" applyAlignment="1" applyBorder="1" applyFont="1">
      <alignment shrinkToFit="0" vertical="center" wrapText="1"/>
    </xf>
    <xf borderId="39" fillId="0" fontId="12" numFmtId="2" xfId="0" applyAlignment="1" applyBorder="1" applyFont="1" applyNumberFormat="1">
      <alignment horizontal="center" vertical="center"/>
    </xf>
    <xf borderId="45" fillId="2" fontId="12" numFmtId="0" xfId="0" applyAlignment="1" applyBorder="1" applyFont="1">
      <alignment horizontal="center" shrinkToFit="0" vertical="center" wrapText="1"/>
    </xf>
    <xf borderId="46" fillId="0" fontId="4" numFmtId="0" xfId="0" applyBorder="1" applyFont="1"/>
    <xf borderId="25" fillId="3" fontId="12" numFmtId="0" xfId="0" applyAlignment="1" applyBorder="1" applyFont="1">
      <alignment horizontal="center" shrinkToFit="0" vertical="center" wrapText="1"/>
    </xf>
    <xf borderId="47" fillId="0" fontId="4" numFmtId="0" xfId="0" applyBorder="1" applyFont="1"/>
    <xf borderId="33" fillId="3" fontId="12" numFmtId="0" xfId="0" applyAlignment="1" applyBorder="1" applyFont="1">
      <alignment horizontal="center" shrinkToFit="0" vertical="center" wrapText="1"/>
    </xf>
    <xf borderId="48" fillId="3" fontId="13" numFmtId="0" xfId="0" applyAlignment="1" applyBorder="1" applyFont="1">
      <alignment shrinkToFit="0" vertical="center" wrapText="1"/>
    </xf>
    <xf borderId="0" fillId="0" fontId="8" numFmtId="0" xfId="0" applyAlignment="1" applyFont="1">
      <alignment shrinkToFit="0" vertical="center" wrapText="1"/>
    </xf>
    <xf borderId="36" fillId="7" fontId="13" numFmtId="0" xfId="0" applyAlignment="1" applyBorder="1" applyFill="1" applyFont="1">
      <alignment shrinkToFit="0" vertical="center" wrapText="1"/>
    </xf>
    <xf borderId="36" fillId="7" fontId="13" numFmtId="0" xfId="0" applyAlignment="1" applyBorder="1" applyFont="1">
      <alignment horizontal="left" shrinkToFit="0" vertical="center" wrapText="1"/>
    </xf>
    <xf borderId="33" fillId="4" fontId="14" numFmtId="0" xfId="0" applyAlignment="1" applyBorder="1" applyFont="1">
      <alignment horizontal="center" vertical="center"/>
    </xf>
    <xf borderId="49" fillId="0" fontId="4" numFmtId="0" xfId="0" applyBorder="1" applyFont="1"/>
    <xf borderId="36" fillId="4" fontId="14" numFmtId="2" xfId="0" applyAlignment="1" applyBorder="1" applyFont="1" applyNumberFormat="1">
      <alignment horizontal="center" vertical="center"/>
    </xf>
    <xf borderId="50" fillId="3" fontId="15" numFmtId="0" xfId="0" applyAlignment="1" applyBorder="1" applyFont="1">
      <alignment horizontal="center" shrinkToFit="0" vertical="center" wrapText="1"/>
    </xf>
    <xf borderId="51" fillId="3" fontId="15" numFmtId="0" xfId="0" applyAlignment="1" applyBorder="1" applyFont="1">
      <alignment horizontal="center" shrinkToFit="0" vertical="center" wrapText="1"/>
    </xf>
    <xf borderId="52" fillId="0" fontId="4" numFmtId="0" xfId="0" applyBorder="1" applyFont="1"/>
    <xf borderId="53" fillId="0" fontId="4" numFmtId="0" xfId="0" applyBorder="1" applyFont="1"/>
    <xf borderId="50" fillId="3" fontId="8" numFmtId="0" xfId="0" applyAlignment="1" applyBorder="1" applyFont="1">
      <alignment horizontal="center" shrinkToFit="0" wrapText="1"/>
    </xf>
    <xf borderId="7" fillId="3" fontId="1" numFmtId="0" xfId="0" applyBorder="1" applyFont="1"/>
    <xf borderId="39" fillId="3" fontId="16" numFmtId="0" xfId="0" applyAlignment="1" applyBorder="1" applyFont="1">
      <alignment horizontal="center" shrinkToFit="0" vertical="center" wrapText="1"/>
    </xf>
    <xf borderId="36" fillId="3" fontId="16" numFmtId="0" xfId="0" applyAlignment="1" applyBorder="1" applyFont="1">
      <alignment horizontal="center" shrinkToFit="0" vertical="center" wrapText="1"/>
    </xf>
    <xf borderId="36" fillId="3" fontId="1" numFmtId="0" xfId="0" applyBorder="1" applyFont="1"/>
    <xf borderId="35" fillId="3" fontId="16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400050</xdr:colOff>
      <xdr:row>0</xdr:row>
      <xdr:rowOff>0</xdr:rowOff>
    </xdr:from>
    <xdr:ext cx="647700" cy="7334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71"/>
    <col customWidth="1" min="2" max="2" width="7.71"/>
    <col customWidth="1" min="3" max="6" width="10.71"/>
    <col customWidth="1" min="7" max="7" width="13.86"/>
    <col customWidth="1" min="8" max="26" width="10.71"/>
  </cols>
  <sheetData>
    <row r="1">
      <c r="A1" s="1"/>
      <c r="B1" s="2" t="s">
        <v>0</v>
      </c>
      <c r="F1" s="1"/>
    </row>
    <row r="3" ht="29.25" customHeight="1"/>
    <row r="4">
      <c r="A4" s="1"/>
    </row>
    <row r="5">
      <c r="A5" s="3" t="s">
        <v>1</v>
      </c>
      <c r="C5" s="4"/>
      <c r="D5" s="5"/>
      <c r="E5" s="5"/>
      <c r="F5" s="5"/>
      <c r="G5" s="6"/>
    </row>
    <row r="6">
      <c r="A6" s="7"/>
    </row>
    <row r="7">
      <c r="A7" s="8" t="s">
        <v>2</v>
      </c>
      <c r="B7" s="9"/>
      <c r="C7" s="9"/>
      <c r="D7" s="9"/>
      <c r="E7" s="9"/>
      <c r="F7" s="9"/>
      <c r="G7" s="10"/>
    </row>
    <row r="8">
      <c r="A8" s="11"/>
      <c r="B8" s="11"/>
      <c r="C8" s="11"/>
      <c r="D8" s="11"/>
      <c r="E8" s="11"/>
      <c r="F8" s="11"/>
      <c r="G8" s="11"/>
    </row>
    <row r="9" ht="18.0" customHeight="1">
      <c r="A9" s="12" t="s">
        <v>3</v>
      </c>
      <c r="B9" s="10"/>
      <c r="C9" s="13"/>
      <c r="D9" s="14"/>
      <c r="E9" s="14"/>
      <c r="F9" s="14"/>
      <c r="G9" s="15"/>
      <c r="H9" s="16"/>
    </row>
    <row r="10">
      <c r="A10" s="12" t="s">
        <v>4</v>
      </c>
      <c r="B10" s="10"/>
      <c r="C10" s="4"/>
      <c r="D10" s="5"/>
      <c r="E10" s="5"/>
      <c r="F10" s="5"/>
      <c r="G10" s="6"/>
    </row>
    <row r="11">
      <c r="A11" s="12" t="s">
        <v>5</v>
      </c>
      <c r="B11" s="10"/>
      <c r="C11" s="4"/>
      <c r="D11" s="5"/>
      <c r="E11" s="5"/>
      <c r="F11" s="5"/>
      <c r="G11" s="6"/>
    </row>
    <row r="12">
      <c r="A12" s="12" t="s">
        <v>6</v>
      </c>
      <c r="B12" s="10"/>
      <c r="C12" s="17"/>
      <c r="D12" s="18"/>
      <c r="E12" s="18"/>
      <c r="F12" s="18"/>
      <c r="G12" s="19"/>
    </row>
    <row r="13">
      <c r="A13" s="1"/>
    </row>
    <row r="14">
      <c r="A14" s="8" t="s">
        <v>7</v>
      </c>
      <c r="B14" s="9"/>
      <c r="C14" s="9"/>
      <c r="D14" s="9"/>
      <c r="E14" s="9"/>
      <c r="F14" s="9"/>
      <c r="G14" s="10"/>
    </row>
    <row r="15">
      <c r="A15" s="1"/>
    </row>
    <row r="16">
      <c r="A16" s="12" t="s">
        <v>8</v>
      </c>
      <c r="B16" s="10"/>
      <c r="C16" s="4"/>
      <c r="D16" s="5"/>
      <c r="E16" s="5"/>
      <c r="F16" s="5"/>
      <c r="G16" s="6"/>
    </row>
    <row r="17">
      <c r="A17" s="20" t="s">
        <v>9</v>
      </c>
      <c r="C17" s="21"/>
      <c r="D17" s="5"/>
      <c r="E17" s="5"/>
      <c r="F17" s="5"/>
      <c r="G17" s="6"/>
    </row>
    <row r="18">
      <c r="A18" s="12" t="s">
        <v>10</v>
      </c>
      <c r="B18" s="10"/>
      <c r="C18" s="4"/>
      <c r="D18" s="5"/>
      <c r="E18" s="5"/>
      <c r="F18" s="5"/>
      <c r="G18" s="6"/>
    </row>
    <row r="19">
      <c r="A19" s="20" t="s">
        <v>9</v>
      </c>
      <c r="C19" s="4"/>
      <c r="D19" s="5"/>
      <c r="E19" s="5"/>
      <c r="F19" s="5"/>
      <c r="G19" s="6"/>
    </row>
    <row r="20">
      <c r="A20" s="12" t="s">
        <v>11</v>
      </c>
      <c r="B20" s="10"/>
      <c r="C20" s="4"/>
      <c r="D20" s="5"/>
      <c r="E20" s="5"/>
      <c r="F20" s="5"/>
      <c r="G20" s="6"/>
    </row>
    <row r="21" ht="15.75" customHeight="1">
      <c r="A21" s="20" t="s">
        <v>9</v>
      </c>
      <c r="C21" s="4"/>
      <c r="D21" s="5"/>
      <c r="E21" s="5"/>
      <c r="F21" s="5"/>
      <c r="G21" s="6"/>
    </row>
    <row r="22" ht="15.75" customHeight="1">
      <c r="A22" s="1"/>
    </row>
    <row r="23" ht="15.75" customHeight="1">
      <c r="A23" s="8" t="s">
        <v>12</v>
      </c>
      <c r="B23" s="9"/>
      <c r="C23" s="9"/>
      <c r="D23" s="9"/>
      <c r="E23" s="9"/>
      <c r="F23" s="9"/>
      <c r="G23" s="10"/>
    </row>
    <row r="24" ht="15.75" customHeight="1">
      <c r="A24" s="1"/>
    </row>
    <row r="25" ht="15.75" customHeight="1">
      <c r="A25" s="12" t="s">
        <v>13</v>
      </c>
      <c r="B25" s="10"/>
      <c r="C25" s="4"/>
      <c r="D25" s="5"/>
      <c r="E25" s="5"/>
      <c r="F25" s="5"/>
      <c r="G25" s="6"/>
    </row>
    <row r="26" ht="15.75" customHeight="1">
      <c r="A26" s="12" t="s">
        <v>14</v>
      </c>
      <c r="B26" s="10"/>
      <c r="C26" s="4"/>
      <c r="D26" s="5"/>
      <c r="E26" s="5"/>
      <c r="F26" s="5"/>
      <c r="G26" s="6"/>
    </row>
    <row r="27" ht="15.75" customHeight="1">
      <c r="A27" s="12" t="s">
        <v>15</v>
      </c>
      <c r="B27" s="10"/>
      <c r="C27" s="4"/>
      <c r="D27" s="5"/>
      <c r="E27" s="5"/>
      <c r="F27" s="5"/>
      <c r="G27" s="6"/>
    </row>
    <row r="28" ht="19.5" customHeight="1">
      <c r="A28" s="22" t="s">
        <v>16</v>
      </c>
      <c r="B28" s="10"/>
      <c r="C28" s="4"/>
      <c r="D28" s="5"/>
      <c r="E28" s="5"/>
      <c r="F28" s="5"/>
      <c r="G28" s="6"/>
    </row>
    <row r="29" ht="15.75" customHeight="1">
      <c r="A29" s="23"/>
      <c r="B29" s="9"/>
      <c r="C29" s="9"/>
      <c r="D29" s="9"/>
      <c r="E29" s="9"/>
      <c r="F29" s="9"/>
      <c r="G29" s="10"/>
    </row>
    <row r="30" ht="15.75" customHeight="1">
      <c r="A30" s="8" t="s">
        <v>17</v>
      </c>
      <c r="B30" s="9"/>
      <c r="C30" s="9"/>
      <c r="D30" s="9"/>
      <c r="E30" s="9"/>
      <c r="F30" s="9"/>
      <c r="G30" s="10"/>
    </row>
    <row r="31" ht="15.75" customHeight="1">
      <c r="A31" s="24" t="s">
        <v>18</v>
      </c>
      <c r="B31" s="5"/>
      <c r="C31" s="6"/>
      <c r="D31" s="24" t="s">
        <v>19</v>
      </c>
      <c r="E31" s="6"/>
      <c r="F31" s="24" t="s">
        <v>20</v>
      </c>
      <c r="G31" s="6"/>
    </row>
    <row r="32" ht="15.75" customHeight="1">
      <c r="A32" s="25" t="s">
        <v>21</v>
      </c>
      <c r="B32" s="5"/>
      <c r="C32" s="6"/>
      <c r="D32" s="26">
        <f>'Rúbrica'!G5</f>
        <v>1.7</v>
      </c>
      <c r="E32" s="6"/>
      <c r="F32" s="4"/>
      <c r="G32" s="6"/>
      <c r="I32" s="27">
        <v>3.0</v>
      </c>
    </row>
    <row r="33" ht="15.75" customHeight="1">
      <c r="A33" s="25" t="s">
        <v>22</v>
      </c>
      <c r="B33" s="5"/>
      <c r="C33" s="6"/>
      <c r="D33" s="26">
        <f>'Rúbrica'!G9</f>
        <v>15</v>
      </c>
      <c r="E33" s="6"/>
      <c r="F33" s="4"/>
      <c r="G33" s="6"/>
      <c r="I33" s="27">
        <v>10.0</v>
      </c>
    </row>
    <row r="34" ht="15.75" customHeight="1">
      <c r="A34" s="25" t="s">
        <v>23</v>
      </c>
      <c r="B34" s="5"/>
      <c r="C34" s="6"/>
      <c r="D34" s="26">
        <f>'Rúbrica'!G13</f>
        <v>15</v>
      </c>
      <c r="E34" s="6"/>
      <c r="F34" s="4"/>
      <c r="G34" s="6"/>
      <c r="I34" s="27"/>
    </row>
    <row r="35" ht="15.75" customHeight="1">
      <c r="A35" s="25" t="s">
        <v>24</v>
      </c>
      <c r="B35" s="5"/>
      <c r="C35" s="6"/>
      <c r="D35" s="26">
        <f>'Rúbrica'!G19</f>
        <v>10</v>
      </c>
      <c r="E35" s="6"/>
      <c r="F35" s="4"/>
      <c r="G35" s="28"/>
      <c r="I35" s="27"/>
    </row>
    <row r="36" ht="15.75" customHeight="1">
      <c r="A36" s="25" t="s">
        <v>25</v>
      </c>
      <c r="B36" s="5"/>
      <c r="C36" s="6"/>
      <c r="D36" s="26">
        <f>'Rúbrica'!G23</f>
        <v>10</v>
      </c>
      <c r="E36" s="6"/>
      <c r="F36" s="4"/>
      <c r="G36" s="6"/>
      <c r="I36" s="27"/>
    </row>
    <row r="37" ht="15.75" customHeight="1">
      <c r="A37" s="25" t="s">
        <v>26</v>
      </c>
      <c r="B37" s="5"/>
      <c r="C37" s="6"/>
      <c r="D37" s="26">
        <f>'Rúbrica'!G27</f>
        <v>10</v>
      </c>
      <c r="E37" s="6"/>
      <c r="F37" s="4"/>
      <c r="G37" s="6"/>
      <c r="I37" s="27"/>
    </row>
    <row r="38" ht="15.75" customHeight="1">
      <c r="A38" s="25" t="s">
        <v>27</v>
      </c>
      <c r="B38" s="5"/>
      <c r="C38" s="6"/>
      <c r="D38" s="26">
        <f>'Rúbrica'!G31</f>
        <v>15</v>
      </c>
      <c r="E38" s="6"/>
      <c r="F38" s="4"/>
      <c r="G38" s="6"/>
      <c r="I38" s="27"/>
    </row>
    <row r="39" ht="15.75" customHeight="1">
      <c r="A39" s="25" t="s">
        <v>28</v>
      </c>
      <c r="B39" s="5"/>
      <c r="C39" s="6"/>
      <c r="D39" s="26">
        <f>'Rúbrica'!G38</f>
        <v>5</v>
      </c>
      <c r="E39" s="6"/>
      <c r="F39" s="4"/>
      <c r="G39" s="6"/>
      <c r="I39" s="27"/>
    </row>
    <row r="40" ht="15.75" customHeight="1">
      <c r="A40" s="25" t="s">
        <v>29</v>
      </c>
      <c r="B40" s="5"/>
      <c r="C40" s="6"/>
      <c r="D40" s="26">
        <f>'Rúbrica'!G40</f>
        <v>5</v>
      </c>
      <c r="E40" s="6"/>
      <c r="F40" s="4"/>
      <c r="G40" s="6"/>
      <c r="I40" s="27"/>
    </row>
    <row r="41" ht="15.75" customHeight="1">
      <c r="A41" s="25" t="s">
        <v>30</v>
      </c>
      <c r="B41" s="5"/>
      <c r="C41" s="6"/>
      <c r="D41" s="26"/>
      <c r="E41" s="6"/>
      <c r="F41" s="4"/>
      <c r="G41" s="28"/>
      <c r="I41" s="27"/>
    </row>
    <row r="42" ht="15.75" customHeight="1">
      <c r="A42" s="25" t="s">
        <v>31</v>
      </c>
      <c r="B42" s="5"/>
      <c r="C42" s="6"/>
      <c r="D42" s="26"/>
      <c r="E42" s="6"/>
      <c r="F42" s="4"/>
      <c r="G42" s="28"/>
      <c r="I42" s="27"/>
    </row>
    <row r="43" ht="15.75" customHeight="1">
      <c r="A43" s="25" t="s">
        <v>32</v>
      </c>
      <c r="B43" s="5"/>
      <c r="C43" s="6"/>
      <c r="D43" s="26"/>
      <c r="E43" s="6"/>
      <c r="F43" s="4"/>
      <c r="G43" s="28"/>
      <c r="I43" s="27"/>
    </row>
    <row r="44" ht="15.75" customHeight="1">
      <c r="A44" s="25" t="s">
        <v>33</v>
      </c>
      <c r="B44" s="5"/>
      <c r="C44" s="6"/>
      <c r="D44" s="26"/>
      <c r="E44" s="6"/>
      <c r="F44" s="4"/>
      <c r="G44" s="28"/>
      <c r="I44" s="27"/>
    </row>
    <row r="45" ht="15.75" customHeight="1">
      <c r="A45" s="25" t="s">
        <v>34</v>
      </c>
      <c r="B45" s="5"/>
      <c r="C45" s="6"/>
      <c r="D45" s="26"/>
      <c r="E45" s="6"/>
      <c r="F45" s="4"/>
      <c r="G45" s="28"/>
      <c r="I45" s="27"/>
    </row>
    <row r="46" ht="15.75" customHeight="1">
      <c r="A46" s="25" t="s">
        <v>35</v>
      </c>
      <c r="B46" s="5"/>
      <c r="C46" s="6"/>
      <c r="D46" s="26"/>
      <c r="E46" s="6"/>
      <c r="F46" s="4"/>
      <c r="G46" s="28"/>
      <c r="I46" s="27"/>
    </row>
    <row r="47" ht="15.75" customHeight="1">
      <c r="A47" s="25" t="s">
        <v>36</v>
      </c>
      <c r="B47" s="5"/>
      <c r="C47" s="6"/>
      <c r="D47" s="26">
        <f>'Rúbrica'!G58</f>
        <v>5</v>
      </c>
      <c r="E47" s="6"/>
      <c r="F47" s="4"/>
      <c r="G47" s="6"/>
      <c r="I47" s="27"/>
    </row>
    <row r="48" ht="15.75" customHeight="1">
      <c r="A48" s="25"/>
      <c r="B48" s="5"/>
      <c r="C48" s="6"/>
      <c r="D48" s="26"/>
      <c r="E48" s="6"/>
      <c r="F48" s="4"/>
      <c r="G48" s="6"/>
      <c r="I48" s="29"/>
    </row>
    <row r="49" ht="15.75" customHeight="1">
      <c r="A49" s="30" t="s">
        <v>37</v>
      </c>
      <c r="B49" s="31"/>
      <c r="C49" s="31"/>
      <c r="D49" s="32">
        <f>SUM(D32:E48)</f>
        <v>91.7</v>
      </c>
      <c r="E49" s="10"/>
      <c r="F49" s="33"/>
      <c r="G49" s="10"/>
    </row>
    <row r="50" ht="15.75" customHeight="1">
      <c r="A50" s="1"/>
    </row>
    <row r="51" ht="15.75" customHeight="1">
      <c r="A51" s="34" t="s">
        <v>38</v>
      </c>
      <c r="B51" s="5"/>
      <c r="C51" s="5"/>
      <c r="D51" s="5"/>
      <c r="E51" s="5"/>
      <c r="F51" s="6"/>
      <c r="G51" s="35">
        <f>D49*5/100</f>
        <v>4.585</v>
      </c>
      <c r="H51" s="16"/>
    </row>
    <row r="52" ht="15.75" customHeight="1">
      <c r="A52" s="36"/>
    </row>
    <row r="53" ht="15.75" customHeight="1">
      <c r="A53" s="37" t="s">
        <v>39</v>
      </c>
      <c r="B53" s="38"/>
      <c r="C53" s="38"/>
      <c r="D53" s="38"/>
      <c r="E53" s="38"/>
      <c r="F53" s="39"/>
      <c r="G53" s="40" t="s">
        <v>40</v>
      </c>
      <c r="H53" s="16"/>
    </row>
    <row r="54" ht="15.75" customHeight="1">
      <c r="A54" s="41"/>
      <c r="B54" s="14"/>
      <c r="C54" s="14"/>
      <c r="D54" s="14"/>
      <c r="E54" s="14"/>
      <c r="F54" s="14"/>
      <c r="G54" s="14"/>
    </row>
    <row r="55" ht="36.0" customHeight="1">
      <c r="A55" s="42" t="s">
        <v>41</v>
      </c>
      <c r="B55" s="9"/>
      <c r="C55" s="9"/>
      <c r="D55" s="9"/>
      <c r="E55" s="9"/>
      <c r="F55" s="9"/>
      <c r="G55" s="10"/>
    </row>
    <row r="56" ht="37.5" customHeight="1">
      <c r="A56" s="43" t="s">
        <v>42</v>
      </c>
      <c r="B56" s="5"/>
      <c r="C56" s="5"/>
      <c r="D56" s="5"/>
      <c r="E56" s="5"/>
      <c r="F56" s="5"/>
      <c r="G56" s="6"/>
    </row>
    <row r="57" ht="15.75" customHeight="1">
      <c r="A57" s="41"/>
      <c r="B57" s="14"/>
      <c r="C57" s="14"/>
      <c r="D57" s="14"/>
      <c r="E57" s="14"/>
      <c r="F57" s="14"/>
      <c r="G57" s="14"/>
    </row>
    <row r="58" ht="15.75" customHeight="1">
      <c r="A58" s="18"/>
      <c r="B58" s="18"/>
      <c r="C58" s="18"/>
      <c r="D58" s="18"/>
      <c r="E58" s="18"/>
      <c r="F58" s="18"/>
      <c r="G58" s="18"/>
    </row>
    <row r="59" ht="15.75" customHeight="1">
      <c r="A59" s="44" t="s">
        <v>43</v>
      </c>
      <c r="B59" s="38"/>
      <c r="C59" s="45"/>
      <c r="D59" s="4"/>
      <c r="E59" s="5"/>
      <c r="F59" s="5"/>
      <c r="G59" s="6"/>
    </row>
    <row r="60" ht="15.75" customHeight="1">
      <c r="A60" s="46"/>
      <c r="B60" s="5"/>
      <c r="C60" s="5"/>
      <c r="D60" s="5"/>
      <c r="E60" s="5"/>
      <c r="F60" s="5"/>
      <c r="G60" s="5"/>
    </row>
    <row r="61" ht="30.75" customHeight="1">
      <c r="A61" s="47" t="s">
        <v>44</v>
      </c>
      <c r="B61" s="5"/>
      <c r="C61" s="6"/>
      <c r="D61" s="48" t="s">
        <v>45</v>
      </c>
      <c r="E61" s="5"/>
      <c r="F61" s="5"/>
      <c r="G61" s="6"/>
    </row>
    <row r="62" ht="15.75" customHeight="1">
      <c r="A62" s="46"/>
      <c r="B62" s="5"/>
      <c r="C62" s="5"/>
      <c r="D62" s="5"/>
      <c r="E62" s="5"/>
      <c r="F62" s="5"/>
      <c r="G62" s="5"/>
    </row>
    <row r="63" ht="15.75" customHeight="1">
      <c r="A63" s="47" t="s">
        <v>46</v>
      </c>
      <c r="B63" s="5"/>
      <c r="C63" s="6"/>
      <c r="D63" s="4"/>
      <c r="E63" s="5"/>
      <c r="F63" s="5"/>
      <c r="G63" s="6"/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9">
    <mergeCell ref="A26:B26"/>
    <mergeCell ref="C26:G26"/>
    <mergeCell ref="A27:B27"/>
    <mergeCell ref="C27:G27"/>
    <mergeCell ref="A28:B28"/>
    <mergeCell ref="C28:G28"/>
    <mergeCell ref="A29:G29"/>
    <mergeCell ref="A30:G30"/>
    <mergeCell ref="A31:C31"/>
    <mergeCell ref="D31:E31"/>
    <mergeCell ref="F31:G31"/>
    <mergeCell ref="A32:C32"/>
    <mergeCell ref="D32:E32"/>
    <mergeCell ref="F32:G32"/>
    <mergeCell ref="A33:C33"/>
    <mergeCell ref="D33:E33"/>
    <mergeCell ref="F33:G33"/>
    <mergeCell ref="A34:C34"/>
    <mergeCell ref="D34:E34"/>
    <mergeCell ref="F34:G34"/>
    <mergeCell ref="D35:E35"/>
    <mergeCell ref="A35:C35"/>
    <mergeCell ref="A36:C36"/>
    <mergeCell ref="D36:E36"/>
    <mergeCell ref="F36:G36"/>
    <mergeCell ref="A37:C37"/>
    <mergeCell ref="D37:E37"/>
    <mergeCell ref="F37:G37"/>
    <mergeCell ref="D40:E40"/>
    <mergeCell ref="F40:G40"/>
    <mergeCell ref="A38:C38"/>
    <mergeCell ref="D38:E38"/>
    <mergeCell ref="F38:G38"/>
    <mergeCell ref="A39:C39"/>
    <mergeCell ref="D39:E39"/>
    <mergeCell ref="F39:G39"/>
    <mergeCell ref="A40:C40"/>
    <mergeCell ref="A44:C44"/>
    <mergeCell ref="A45:C45"/>
    <mergeCell ref="D45:E45"/>
    <mergeCell ref="A46:C46"/>
    <mergeCell ref="D46:E46"/>
    <mergeCell ref="D47:E47"/>
    <mergeCell ref="F47:G47"/>
    <mergeCell ref="A47:C47"/>
    <mergeCell ref="A48:C48"/>
    <mergeCell ref="D48:E48"/>
    <mergeCell ref="F48:G48"/>
    <mergeCell ref="D49:E49"/>
    <mergeCell ref="F49:G49"/>
    <mergeCell ref="A50:G50"/>
    <mergeCell ref="A59:C59"/>
    <mergeCell ref="D59:G59"/>
    <mergeCell ref="A60:G60"/>
    <mergeCell ref="A61:C61"/>
    <mergeCell ref="D61:G61"/>
    <mergeCell ref="A62:G62"/>
    <mergeCell ref="A63:C63"/>
    <mergeCell ref="D63:G63"/>
    <mergeCell ref="A51:F51"/>
    <mergeCell ref="A52:G52"/>
    <mergeCell ref="A53:F53"/>
    <mergeCell ref="A54:G54"/>
    <mergeCell ref="A55:G55"/>
    <mergeCell ref="A56:G56"/>
    <mergeCell ref="A57:G58"/>
    <mergeCell ref="A5:B5"/>
    <mergeCell ref="A9:B9"/>
    <mergeCell ref="A10:B10"/>
    <mergeCell ref="A11:B11"/>
    <mergeCell ref="A12:B12"/>
    <mergeCell ref="F1:G3"/>
    <mergeCell ref="A4:G4"/>
    <mergeCell ref="C5:G5"/>
    <mergeCell ref="A6:G6"/>
    <mergeCell ref="A7:G7"/>
    <mergeCell ref="B1:E3"/>
    <mergeCell ref="A1:A3"/>
    <mergeCell ref="C9:G9"/>
    <mergeCell ref="C10:G10"/>
    <mergeCell ref="C11:G11"/>
    <mergeCell ref="C12:G12"/>
    <mergeCell ref="A13:G13"/>
    <mergeCell ref="A14:G14"/>
    <mergeCell ref="A15:G15"/>
    <mergeCell ref="A19:B19"/>
    <mergeCell ref="A20:B20"/>
    <mergeCell ref="A21:B21"/>
    <mergeCell ref="A16:B16"/>
    <mergeCell ref="C16:G16"/>
    <mergeCell ref="A17:B17"/>
    <mergeCell ref="C17:G17"/>
    <mergeCell ref="A18:B18"/>
    <mergeCell ref="C18:G18"/>
    <mergeCell ref="C19:G19"/>
    <mergeCell ref="C20:G20"/>
    <mergeCell ref="C21:G21"/>
    <mergeCell ref="A22:G22"/>
    <mergeCell ref="A23:G23"/>
    <mergeCell ref="A24:G24"/>
    <mergeCell ref="A25:B25"/>
    <mergeCell ref="C25:G25"/>
    <mergeCell ref="A41:C41"/>
    <mergeCell ref="D41:E41"/>
    <mergeCell ref="A42:C42"/>
    <mergeCell ref="D42:E42"/>
    <mergeCell ref="A43:C43"/>
    <mergeCell ref="D43:E43"/>
    <mergeCell ref="D44:E44"/>
  </mergeCells>
  <hyperlinks>
    <hyperlink r:id="rId1" ref="A17"/>
    <hyperlink r:id="rId2" ref="A19"/>
    <hyperlink r:id="rId3" ref="A21"/>
  </hyperlinks>
  <printOptions/>
  <pageMargins bottom="0.75" footer="0.0" header="0.0" left="0.7" right="0.7" top="0.75"/>
  <pageSetup paperSize="9" orientation="portrait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5.29"/>
    <col customWidth="1" min="3" max="3" width="35.57"/>
    <col customWidth="1" min="4" max="4" width="34.86"/>
    <col customWidth="1" min="5" max="5" width="26.14"/>
    <col customWidth="1" min="6" max="6" width="19.71"/>
    <col customWidth="1" min="7" max="7" width="19.0"/>
    <col customWidth="1" min="8" max="26" width="10.71"/>
  </cols>
  <sheetData>
    <row r="1">
      <c r="A1" s="49" t="s">
        <v>47</v>
      </c>
      <c r="B1" s="50"/>
      <c r="C1" s="50"/>
      <c r="D1" s="50"/>
      <c r="E1" s="50"/>
      <c r="F1" s="50"/>
      <c r="G1" s="51"/>
    </row>
    <row r="2">
      <c r="A2" s="52"/>
      <c r="G2" s="53"/>
      <c r="L2" s="54" t="s">
        <v>48</v>
      </c>
    </row>
    <row r="3">
      <c r="A3" s="55"/>
      <c r="B3" s="56"/>
      <c r="C3" s="56"/>
      <c r="D3" s="56"/>
      <c r="E3" s="56"/>
      <c r="F3" s="56"/>
      <c r="G3" s="57"/>
      <c r="L3" s="54" t="s">
        <v>49</v>
      </c>
    </row>
    <row r="4">
      <c r="A4" s="58" t="s">
        <v>18</v>
      </c>
      <c r="B4" s="59"/>
      <c r="C4" s="60" t="s">
        <v>48</v>
      </c>
      <c r="D4" s="60" t="s">
        <v>49</v>
      </c>
      <c r="E4" s="60" t="s">
        <v>50</v>
      </c>
      <c r="F4" s="61" t="s">
        <v>51</v>
      </c>
      <c r="G4" s="61" t="s">
        <v>52</v>
      </c>
      <c r="L4" s="54" t="s">
        <v>50</v>
      </c>
    </row>
    <row r="5">
      <c r="A5" s="62" t="s">
        <v>13</v>
      </c>
      <c r="B5" s="63"/>
      <c r="C5" s="64" t="s">
        <v>53</v>
      </c>
      <c r="D5" s="64" t="s">
        <v>54</v>
      </c>
      <c r="E5" s="64" t="s">
        <v>55</v>
      </c>
      <c r="F5" s="65" t="s">
        <v>48</v>
      </c>
      <c r="G5" s="66">
        <f>(Datos!E2*0.017)+(Datos!E3*0.017)+(Datos!E4*0.016)</f>
        <v>1.7</v>
      </c>
    </row>
    <row r="6">
      <c r="A6" s="67"/>
      <c r="B6" s="68"/>
      <c r="C6" s="64" t="s">
        <v>56</v>
      </c>
      <c r="D6" s="64" t="s">
        <v>57</v>
      </c>
      <c r="E6" s="64" t="s">
        <v>58</v>
      </c>
      <c r="F6" s="65" t="s">
        <v>50</v>
      </c>
      <c r="G6" s="69"/>
    </row>
    <row r="7">
      <c r="A7" s="70"/>
      <c r="B7" s="71"/>
      <c r="C7" s="64" t="s">
        <v>59</v>
      </c>
      <c r="D7" s="64" t="s">
        <v>60</v>
      </c>
      <c r="E7" s="64" t="s">
        <v>61</v>
      </c>
      <c r="F7" s="65" t="s">
        <v>50</v>
      </c>
      <c r="G7" s="72"/>
    </row>
    <row r="8">
      <c r="A8" s="73" t="s">
        <v>18</v>
      </c>
      <c r="B8" s="59"/>
      <c r="C8" s="74" t="s">
        <v>48</v>
      </c>
      <c r="D8" s="74" t="s">
        <v>49</v>
      </c>
      <c r="E8" s="74" t="s">
        <v>50</v>
      </c>
      <c r="F8" s="75" t="s">
        <v>51</v>
      </c>
      <c r="G8" s="75" t="s">
        <v>62</v>
      </c>
    </row>
    <row r="9">
      <c r="A9" s="62" t="s">
        <v>63</v>
      </c>
      <c r="B9" s="63"/>
      <c r="C9" s="64" t="s">
        <v>64</v>
      </c>
      <c r="D9" s="64" t="s">
        <v>65</v>
      </c>
      <c r="E9" s="64" t="s">
        <v>66</v>
      </c>
      <c r="F9" s="65" t="s">
        <v>48</v>
      </c>
      <c r="G9" s="66">
        <f>(Datos!E5*0.05)+(Datos!E6*0.05)+(Datos!E7*0.05)</f>
        <v>15</v>
      </c>
    </row>
    <row r="10">
      <c r="A10" s="67"/>
      <c r="B10" s="68"/>
      <c r="C10" s="64" t="s">
        <v>67</v>
      </c>
      <c r="D10" s="64" t="s">
        <v>68</v>
      </c>
      <c r="E10" s="64" t="s">
        <v>69</v>
      </c>
      <c r="F10" s="65" t="s">
        <v>48</v>
      </c>
      <c r="G10" s="69"/>
    </row>
    <row r="11">
      <c r="A11" s="70"/>
      <c r="B11" s="71"/>
      <c r="C11" s="64" t="s">
        <v>70</v>
      </c>
      <c r="D11" s="64" t="s">
        <v>71</v>
      </c>
      <c r="E11" s="64" t="s">
        <v>72</v>
      </c>
      <c r="F11" s="65" t="s">
        <v>48</v>
      </c>
      <c r="G11" s="72"/>
    </row>
    <row r="12">
      <c r="A12" s="73" t="s">
        <v>18</v>
      </c>
      <c r="B12" s="59"/>
      <c r="C12" s="74" t="s">
        <v>48</v>
      </c>
      <c r="D12" s="74" t="s">
        <v>49</v>
      </c>
      <c r="E12" s="74" t="s">
        <v>50</v>
      </c>
      <c r="F12" s="75" t="s">
        <v>51</v>
      </c>
      <c r="G12" s="75" t="s">
        <v>62</v>
      </c>
    </row>
    <row r="13">
      <c r="A13" s="62" t="s">
        <v>73</v>
      </c>
      <c r="B13" s="63"/>
      <c r="C13" s="76" t="s">
        <v>74</v>
      </c>
      <c r="D13" s="76" t="s">
        <v>75</v>
      </c>
      <c r="E13" s="76" t="s">
        <v>76</v>
      </c>
      <c r="F13" s="65" t="s">
        <v>48</v>
      </c>
      <c r="G13" s="66">
        <f>(Datos!E8*0.03)+(Datos!E9*0.03)+(Datos!E10*0.03)+(Datos!E11*0.03)+(Datos!E12*0.03)</f>
        <v>15</v>
      </c>
    </row>
    <row r="14">
      <c r="A14" s="67"/>
      <c r="B14" s="68"/>
      <c r="C14" s="77" t="s">
        <v>77</v>
      </c>
      <c r="D14" s="77" t="s">
        <v>78</v>
      </c>
      <c r="E14" s="77" t="s">
        <v>79</v>
      </c>
      <c r="F14" s="65" t="s">
        <v>48</v>
      </c>
      <c r="G14" s="69"/>
    </row>
    <row r="15">
      <c r="A15" s="67"/>
      <c r="B15" s="68"/>
      <c r="C15" s="77" t="s">
        <v>80</v>
      </c>
      <c r="D15" s="77" t="s">
        <v>81</v>
      </c>
      <c r="E15" s="77" t="s">
        <v>82</v>
      </c>
      <c r="F15" s="65" t="s">
        <v>48</v>
      </c>
      <c r="G15" s="69"/>
    </row>
    <row r="16">
      <c r="A16" s="67"/>
      <c r="B16" s="68"/>
      <c r="C16" s="76" t="s">
        <v>83</v>
      </c>
      <c r="D16" s="76" t="s">
        <v>84</v>
      </c>
      <c r="E16" s="76" t="s">
        <v>85</v>
      </c>
      <c r="F16" s="65" t="s">
        <v>48</v>
      </c>
      <c r="G16" s="69"/>
    </row>
    <row r="17">
      <c r="A17" s="70"/>
      <c r="B17" s="71"/>
      <c r="C17" s="76" t="s">
        <v>86</v>
      </c>
      <c r="D17" s="76" t="s">
        <v>87</v>
      </c>
      <c r="E17" s="76" t="s">
        <v>88</v>
      </c>
      <c r="F17" s="65" t="s">
        <v>48</v>
      </c>
      <c r="G17" s="72"/>
    </row>
    <row r="18">
      <c r="A18" s="73" t="s">
        <v>18</v>
      </c>
      <c r="B18" s="59"/>
      <c r="C18" s="74" t="s">
        <v>48</v>
      </c>
      <c r="D18" s="74" t="s">
        <v>49</v>
      </c>
      <c r="E18" s="74" t="s">
        <v>50</v>
      </c>
      <c r="F18" s="75" t="s">
        <v>51</v>
      </c>
      <c r="G18" s="75" t="s">
        <v>89</v>
      </c>
    </row>
    <row r="19">
      <c r="A19" s="62" t="s">
        <v>90</v>
      </c>
      <c r="B19" s="63"/>
      <c r="C19" s="78" t="s">
        <v>91</v>
      </c>
      <c r="D19" s="78" t="s">
        <v>92</v>
      </c>
      <c r="E19" s="78" t="s">
        <v>93</v>
      </c>
      <c r="F19" s="65" t="s">
        <v>48</v>
      </c>
      <c r="G19" s="79">
        <f>(Datos!E13*0.03)+(Datos!E14*0.03)+(Datos!E15*0.04)</f>
        <v>10</v>
      </c>
    </row>
    <row r="20">
      <c r="A20" s="67"/>
      <c r="B20" s="68"/>
      <c r="C20" s="64" t="s">
        <v>94</v>
      </c>
      <c r="D20" s="64" t="s">
        <v>95</v>
      </c>
      <c r="E20" s="64" t="s">
        <v>96</v>
      </c>
      <c r="F20" s="65" t="s">
        <v>48</v>
      </c>
      <c r="G20" s="69"/>
    </row>
    <row r="21" ht="15.75" customHeight="1">
      <c r="A21" s="70"/>
      <c r="B21" s="71"/>
      <c r="C21" s="64" t="s">
        <v>97</v>
      </c>
      <c r="D21" s="78" t="s">
        <v>98</v>
      </c>
      <c r="E21" s="78" t="s">
        <v>99</v>
      </c>
      <c r="F21" s="65" t="s">
        <v>48</v>
      </c>
      <c r="G21" s="69"/>
    </row>
    <row r="22" ht="15.75" customHeight="1">
      <c r="A22" s="73" t="s">
        <v>100</v>
      </c>
      <c r="B22" s="59"/>
      <c r="C22" s="74" t="s">
        <v>48</v>
      </c>
      <c r="D22" s="74" t="s">
        <v>49</v>
      </c>
      <c r="E22" s="74" t="s">
        <v>50</v>
      </c>
      <c r="F22" s="75" t="s">
        <v>51</v>
      </c>
      <c r="G22" s="75" t="s">
        <v>89</v>
      </c>
    </row>
    <row r="23" ht="15.75" customHeight="1">
      <c r="A23" s="62" t="s">
        <v>101</v>
      </c>
      <c r="B23" s="63"/>
      <c r="C23" s="78" t="s">
        <v>102</v>
      </c>
      <c r="D23" s="78" t="s">
        <v>103</v>
      </c>
      <c r="E23" s="78" t="s">
        <v>104</v>
      </c>
      <c r="F23" s="65" t="s">
        <v>48</v>
      </c>
      <c r="G23" s="66">
        <f>(Datos!E16*0.03)+(Datos!E17*0.03)+(Datos!E18*0.04)</f>
        <v>10</v>
      </c>
    </row>
    <row r="24" ht="15.75" customHeight="1">
      <c r="A24" s="67"/>
      <c r="B24" s="68"/>
      <c r="C24" s="78" t="s">
        <v>105</v>
      </c>
      <c r="D24" s="78" t="s">
        <v>106</v>
      </c>
      <c r="E24" s="78" t="s">
        <v>107</v>
      </c>
      <c r="F24" s="65" t="s">
        <v>48</v>
      </c>
      <c r="G24" s="69"/>
    </row>
    <row r="25" ht="15.75" customHeight="1">
      <c r="A25" s="70"/>
      <c r="B25" s="71"/>
      <c r="C25" s="78" t="s">
        <v>108</v>
      </c>
      <c r="D25" s="78" t="s">
        <v>109</v>
      </c>
      <c r="E25" s="78" t="s">
        <v>110</v>
      </c>
      <c r="F25" s="65" t="s">
        <v>48</v>
      </c>
      <c r="G25" s="72"/>
    </row>
    <row r="26" ht="15.75" customHeight="1">
      <c r="A26" s="80" t="s">
        <v>100</v>
      </c>
      <c r="B26" s="81"/>
      <c r="C26" s="74" t="s">
        <v>48</v>
      </c>
      <c r="D26" s="74" t="s">
        <v>49</v>
      </c>
      <c r="E26" s="74" t="s">
        <v>50</v>
      </c>
      <c r="F26" s="75" t="s">
        <v>51</v>
      </c>
      <c r="G26" s="75" t="s">
        <v>89</v>
      </c>
    </row>
    <row r="27" ht="15.75" customHeight="1">
      <c r="A27" s="82" t="s">
        <v>111</v>
      </c>
      <c r="B27" s="83"/>
      <c r="C27" s="64" t="s">
        <v>112</v>
      </c>
      <c r="D27" s="64" t="s">
        <v>113</v>
      </c>
      <c r="E27" s="64" t="s">
        <v>114</v>
      </c>
      <c r="F27" s="65" t="s">
        <v>48</v>
      </c>
      <c r="G27" s="66">
        <f>(Datos!E19*0.03)+(Datos!E20*0.03)+(Datos!E21*0.04)</f>
        <v>10</v>
      </c>
    </row>
    <row r="28" ht="15.75" customHeight="1">
      <c r="A28" s="52"/>
      <c r="B28" s="68"/>
      <c r="C28" s="64" t="s">
        <v>115</v>
      </c>
      <c r="D28" s="64" t="s">
        <v>116</v>
      </c>
      <c r="E28" s="64" t="s">
        <v>117</v>
      </c>
      <c r="F28" s="65" t="s">
        <v>48</v>
      </c>
      <c r="G28" s="69"/>
    </row>
    <row r="29" ht="15.75" customHeight="1">
      <c r="A29" s="55"/>
      <c r="B29" s="71"/>
      <c r="C29" s="64" t="s">
        <v>118</v>
      </c>
      <c r="D29" s="64" t="s">
        <v>119</v>
      </c>
      <c r="E29" s="64" t="s">
        <v>120</v>
      </c>
      <c r="F29" s="65" t="s">
        <v>48</v>
      </c>
      <c r="G29" s="72"/>
    </row>
    <row r="30" ht="15.75" customHeight="1">
      <c r="A30" s="73" t="s">
        <v>100</v>
      </c>
      <c r="B30" s="59"/>
      <c r="C30" s="74" t="s">
        <v>48</v>
      </c>
      <c r="D30" s="74" t="s">
        <v>49</v>
      </c>
      <c r="E30" s="74" t="s">
        <v>50</v>
      </c>
      <c r="F30" s="75" t="s">
        <v>51</v>
      </c>
      <c r="G30" s="75" t="s">
        <v>62</v>
      </c>
    </row>
    <row r="31" ht="15.75" customHeight="1">
      <c r="A31" s="62" t="s">
        <v>121</v>
      </c>
      <c r="B31" s="63"/>
      <c r="C31" s="78" t="s">
        <v>122</v>
      </c>
      <c r="D31" s="78" t="s">
        <v>123</v>
      </c>
      <c r="E31" s="78" t="s">
        <v>124</v>
      </c>
      <c r="F31" s="65" t="s">
        <v>48</v>
      </c>
      <c r="G31" s="66">
        <f>(Datos!E22*0.025)+(Datos!E23*0.025)+(Datos!E24*0.025)+(Datos!E25*0.025)+(Datos!E26*0.025)+(Datos!E27*0.025)</f>
        <v>15</v>
      </c>
    </row>
    <row r="32" ht="15.75" customHeight="1">
      <c r="A32" s="67"/>
      <c r="B32" s="68"/>
      <c r="C32" s="78" t="s">
        <v>125</v>
      </c>
      <c r="D32" s="78" t="s">
        <v>126</v>
      </c>
      <c r="E32" s="78" t="s">
        <v>127</v>
      </c>
      <c r="F32" s="65" t="s">
        <v>48</v>
      </c>
      <c r="G32" s="69"/>
    </row>
    <row r="33" ht="15.75" customHeight="1">
      <c r="A33" s="67"/>
      <c r="B33" s="68"/>
      <c r="C33" s="78" t="s">
        <v>128</v>
      </c>
      <c r="D33" s="78" t="s">
        <v>129</v>
      </c>
      <c r="E33" s="78" t="s">
        <v>130</v>
      </c>
      <c r="F33" s="65" t="s">
        <v>48</v>
      </c>
      <c r="G33" s="69"/>
    </row>
    <row r="34" ht="15.75" customHeight="1">
      <c r="A34" s="67"/>
      <c r="B34" s="68"/>
      <c r="C34" s="78" t="s">
        <v>131</v>
      </c>
      <c r="D34" s="78" t="s">
        <v>132</v>
      </c>
      <c r="E34" s="78" t="s">
        <v>133</v>
      </c>
      <c r="F34" s="65" t="s">
        <v>48</v>
      </c>
      <c r="G34" s="69"/>
    </row>
    <row r="35" ht="15.75" customHeight="1">
      <c r="A35" s="67"/>
      <c r="B35" s="68"/>
      <c r="C35" s="78" t="s">
        <v>134</v>
      </c>
      <c r="D35" s="78" t="s">
        <v>135</v>
      </c>
      <c r="E35" s="78" t="s">
        <v>136</v>
      </c>
      <c r="F35" s="65" t="s">
        <v>48</v>
      </c>
      <c r="G35" s="69"/>
    </row>
    <row r="36" ht="15.75" customHeight="1">
      <c r="A36" s="70"/>
      <c r="B36" s="71"/>
      <c r="C36" s="78" t="s">
        <v>137</v>
      </c>
      <c r="D36" s="78" t="s">
        <v>138</v>
      </c>
      <c r="E36" s="78" t="s">
        <v>139</v>
      </c>
      <c r="F36" s="65" t="s">
        <v>48</v>
      </c>
      <c r="G36" s="72"/>
    </row>
    <row r="37" ht="15.75" customHeight="1">
      <c r="A37" s="73" t="s">
        <v>100</v>
      </c>
      <c r="B37" s="59"/>
      <c r="C37" s="75" t="s">
        <v>48</v>
      </c>
      <c r="D37" s="75" t="s">
        <v>49</v>
      </c>
      <c r="E37" s="75" t="s">
        <v>50</v>
      </c>
      <c r="F37" s="75" t="s">
        <v>51</v>
      </c>
      <c r="G37" s="75" t="s">
        <v>52</v>
      </c>
    </row>
    <row r="38" ht="15.75" customHeight="1">
      <c r="A38" s="84" t="s">
        <v>140</v>
      </c>
      <c r="B38" s="59"/>
      <c r="C38" s="85" t="s">
        <v>141</v>
      </c>
      <c r="D38" s="85" t="s">
        <v>142</v>
      </c>
      <c r="E38" s="85" t="s">
        <v>143</v>
      </c>
      <c r="F38" s="65" t="s">
        <v>48</v>
      </c>
      <c r="G38" s="79">
        <f>(Datos!E28*0.05)</f>
        <v>5</v>
      </c>
    </row>
    <row r="39" ht="15.75" customHeight="1">
      <c r="A39" s="73" t="s">
        <v>100</v>
      </c>
      <c r="B39" s="59"/>
      <c r="C39" s="75" t="s">
        <v>48</v>
      </c>
      <c r="D39" s="75" t="s">
        <v>49</v>
      </c>
      <c r="E39" s="75" t="s">
        <v>50</v>
      </c>
      <c r="F39" s="75" t="s">
        <v>51</v>
      </c>
      <c r="G39" s="75" t="s">
        <v>52</v>
      </c>
    </row>
    <row r="40" ht="104.25" customHeight="1">
      <c r="A40" s="84" t="s">
        <v>144</v>
      </c>
      <c r="B40" s="59"/>
      <c r="C40" s="85" t="s">
        <v>145</v>
      </c>
      <c r="D40" s="85" t="s">
        <v>146</v>
      </c>
      <c r="E40" s="85" t="s">
        <v>147</v>
      </c>
      <c r="F40" s="65" t="s">
        <v>48</v>
      </c>
      <c r="G40" s="79">
        <f>(Datos!E29*0.05)</f>
        <v>5</v>
      </c>
    </row>
    <row r="41" ht="15.75" customHeight="1">
      <c r="A41" s="73" t="s">
        <v>100</v>
      </c>
      <c r="B41" s="59"/>
      <c r="C41" s="75" t="s">
        <v>48</v>
      </c>
      <c r="D41" s="75" t="s">
        <v>49</v>
      </c>
      <c r="E41" s="75" t="s">
        <v>50</v>
      </c>
      <c r="F41" s="75" t="s">
        <v>51</v>
      </c>
      <c r="G41" s="75" t="s">
        <v>52</v>
      </c>
    </row>
    <row r="42" ht="104.25" customHeight="1">
      <c r="A42" s="62" t="s">
        <v>148</v>
      </c>
      <c r="B42" s="63"/>
      <c r="C42" s="27" t="s">
        <v>149</v>
      </c>
      <c r="D42" s="27" t="s">
        <v>150</v>
      </c>
      <c r="E42" s="27" t="s">
        <v>151</v>
      </c>
      <c r="F42" s="65" t="s">
        <v>48</v>
      </c>
      <c r="G42" s="79">
        <f>(Datos!E10*0.0125)+(Datos!E11*0.0125)+(Datos!E12*0.0125)+(Datos!E13*0.0125)</f>
        <v>5</v>
      </c>
    </row>
    <row r="43" ht="104.25" customHeight="1">
      <c r="A43" s="67"/>
      <c r="B43" s="68"/>
      <c r="C43" s="27" t="s">
        <v>152</v>
      </c>
      <c r="D43" s="27" t="s">
        <v>153</v>
      </c>
      <c r="E43" s="27" t="s">
        <v>154</v>
      </c>
      <c r="F43" s="65" t="s">
        <v>48</v>
      </c>
      <c r="G43" s="69"/>
      <c r="J43" s="86"/>
    </row>
    <row r="44" ht="104.25" customHeight="1">
      <c r="A44" s="70"/>
      <c r="B44" s="71"/>
      <c r="C44" s="27" t="s">
        <v>155</v>
      </c>
      <c r="D44" s="27" t="s">
        <v>156</v>
      </c>
      <c r="E44" s="27" t="s">
        <v>157</v>
      </c>
      <c r="F44" s="65" t="s">
        <v>48</v>
      </c>
      <c r="G44" s="72"/>
      <c r="J44" s="86"/>
    </row>
    <row r="45" ht="15.75" customHeight="1">
      <c r="A45" s="73" t="s">
        <v>100</v>
      </c>
      <c r="B45" s="59"/>
      <c r="C45" s="75" t="s">
        <v>48</v>
      </c>
      <c r="D45" s="75" t="s">
        <v>49</v>
      </c>
      <c r="E45" s="75" t="s">
        <v>50</v>
      </c>
      <c r="F45" s="75" t="s">
        <v>51</v>
      </c>
      <c r="G45" s="75" t="s">
        <v>52</v>
      </c>
    </row>
    <row r="46" ht="104.25" customHeight="1">
      <c r="A46" s="62" t="s">
        <v>158</v>
      </c>
      <c r="B46" s="63"/>
      <c r="C46" s="27" t="s">
        <v>159</v>
      </c>
      <c r="D46" s="27" t="s">
        <v>160</v>
      </c>
      <c r="E46" s="27" t="s">
        <v>161</v>
      </c>
      <c r="F46" s="65" t="s">
        <v>48</v>
      </c>
      <c r="G46" s="79">
        <f>(Datos!E12*0.0125)+(Datos!E13*0.0125)+(Datos!E14*0.0125)+(Datos!E15*0.0125)</f>
        <v>5</v>
      </c>
    </row>
    <row r="47" ht="104.25" customHeight="1">
      <c r="A47" s="67"/>
      <c r="B47" s="68"/>
      <c r="C47" s="27" t="s">
        <v>162</v>
      </c>
      <c r="D47" s="27" t="s">
        <v>163</v>
      </c>
      <c r="E47" s="27" t="s">
        <v>164</v>
      </c>
      <c r="F47" s="65" t="s">
        <v>48</v>
      </c>
      <c r="G47" s="69"/>
      <c r="J47" s="86"/>
    </row>
    <row r="48" ht="104.25" customHeight="1">
      <c r="A48" s="70"/>
      <c r="B48" s="71"/>
      <c r="C48" s="27" t="s">
        <v>165</v>
      </c>
      <c r="D48" s="27" t="s">
        <v>166</v>
      </c>
      <c r="E48" s="27" t="s">
        <v>167</v>
      </c>
      <c r="F48" s="65" t="s">
        <v>48</v>
      </c>
      <c r="G48" s="72"/>
      <c r="J48" s="86"/>
    </row>
    <row r="49" ht="15.75" customHeight="1">
      <c r="A49" s="73" t="s">
        <v>100</v>
      </c>
      <c r="B49" s="59"/>
      <c r="C49" s="75" t="s">
        <v>48</v>
      </c>
      <c r="D49" s="75" t="s">
        <v>49</v>
      </c>
      <c r="E49" s="75" t="s">
        <v>50</v>
      </c>
      <c r="F49" s="75" t="s">
        <v>51</v>
      </c>
      <c r="G49" s="75" t="s">
        <v>52</v>
      </c>
    </row>
    <row r="50" ht="104.25" customHeight="1">
      <c r="A50" s="62" t="s">
        <v>168</v>
      </c>
      <c r="B50" s="63"/>
      <c r="C50" s="27" t="s">
        <v>169</v>
      </c>
      <c r="D50" s="27" t="s">
        <v>170</v>
      </c>
      <c r="E50" s="27" t="s">
        <v>171</v>
      </c>
      <c r="F50" s="65" t="s">
        <v>48</v>
      </c>
      <c r="G50" s="79">
        <f>(Datos!E14*0.0125)+(Datos!E15*0.0125)+(Datos!E16*0.0125)+(Datos!E17*0.0125)</f>
        <v>5</v>
      </c>
    </row>
    <row r="51" ht="104.25" customHeight="1">
      <c r="A51" s="67"/>
      <c r="B51" s="68"/>
      <c r="C51" s="27" t="s">
        <v>172</v>
      </c>
      <c r="D51" s="27" t="s">
        <v>173</v>
      </c>
      <c r="E51" s="27" t="s">
        <v>174</v>
      </c>
      <c r="F51" s="65" t="s">
        <v>48</v>
      </c>
      <c r="G51" s="69"/>
      <c r="J51" s="86"/>
    </row>
    <row r="52" ht="104.25" customHeight="1">
      <c r="A52" s="70"/>
      <c r="B52" s="71"/>
      <c r="C52" s="27" t="s">
        <v>175</v>
      </c>
      <c r="D52" s="27" t="s">
        <v>176</v>
      </c>
      <c r="E52" s="27" t="s">
        <v>177</v>
      </c>
      <c r="F52" s="65" t="s">
        <v>48</v>
      </c>
      <c r="G52" s="72"/>
      <c r="J52" s="86"/>
    </row>
    <row r="53" ht="15.75" customHeight="1">
      <c r="A53" s="73" t="s">
        <v>100</v>
      </c>
      <c r="B53" s="59"/>
      <c r="C53" s="75" t="s">
        <v>48</v>
      </c>
      <c r="D53" s="75" t="s">
        <v>49</v>
      </c>
      <c r="E53" s="75" t="s">
        <v>50</v>
      </c>
      <c r="F53" s="75" t="s">
        <v>51</v>
      </c>
      <c r="G53" s="75" t="s">
        <v>52</v>
      </c>
    </row>
    <row r="54" ht="104.25" customHeight="1">
      <c r="A54" s="62" t="s">
        <v>178</v>
      </c>
      <c r="B54" s="63"/>
      <c r="C54" s="27" t="s">
        <v>179</v>
      </c>
      <c r="D54" s="27" t="s">
        <v>180</v>
      </c>
      <c r="E54" s="27" t="s">
        <v>181</v>
      </c>
      <c r="F54" s="65" t="s">
        <v>48</v>
      </c>
      <c r="G54" s="79">
        <f>(Datos!E16*0.0125)+(Datos!E17*0.0125)+(Datos!E18*0.0125)+(Datos!E19*0.0125)</f>
        <v>5</v>
      </c>
    </row>
    <row r="55" ht="104.25" customHeight="1">
      <c r="A55" s="67"/>
      <c r="B55" s="68"/>
      <c r="C55" s="27" t="s">
        <v>182</v>
      </c>
      <c r="D55" s="27" t="s">
        <v>183</v>
      </c>
      <c r="E55" s="27" t="s">
        <v>184</v>
      </c>
      <c r="F55" s="65" t="s">
        <v>48</v>
      </c>
      <c r="G55" s="69"/>
      <c r="J55" s="86"/>
    </row>
    <row r="56" ht="104.25" customHeight="1">
      <c r="A56" s="70"/>
      <c r="B56" s="71"/>
      <c r="C56" s="27" t="s">
        <v>185</v>
      </c>
      <c r="D56" s="27" t="s">
        <v>186</v>
      </c>
      <c r="E56" s="27" t="s">
        <v>187</v>
      </c>
      <c r="F56" s="65" t="s">
        <v>48</v>
      </c>
      <c r="G56" s="72"/>
      <c r="J56" s="86"/>
    </row>
    <row r="57" ht="15.0" customHeight="1">
      <c r="A57" s="73" t="s">
        <v>100</v>
      </c>
      <c r="B57" s="59"/>
      <c r="C57" s="75" t="s">
        <v>48</v>
      </c>
      <c r="D57" s="75" t="s">
        <v>49</v>
      </c>
      <c r="E57" s="75" t="s">
        <v>50</v>
      </c>
      <c r="F57" s="75" t="s">
        <v>51</v>
      </c>
      <c r="G57" s="75" t="s">
        <v>52</v>
      </c>
    </row>
    <row r="58" ht="31.5" customHeight="1">
      <c r="A58" s="62" t="s">
        <v>188</v>
      </c>
      <c r="B58" s="63"/>
      <c r="C58" s="64" t="s">
        <v>189</v>
      </c>
      <c r="D58" s="64" t="s">
        <v>190</v>
      </c>
      <c r="E58" s="64" t="s">
        <v>191</v>
      </c>
      <c r="F58" s="65" t="s">
        <v>48</v>
      </c>
      <c r="G58" s="79">
        <f>(Datos!E30*0.0125)+(Datos!E31*0.0125)+(Datos!E32*0.0125)+(Datos!E33*0.0125)</f>
        <v>5</v>
      </c>
    </row>
    <row r="59" ht="15.75" customHeight="1">
      <c r="A59" s="67"/>
      <c r="B59" s="68"/>
      <c r="C59" s="64" t="s">
        <v>192</v>
      </c>
      <c r="D59" s="64" t="s">
        <v>193</v>
      </c>
      <c r="E59" s="64" t="s">
        <v>194</v>
      </c>
      <c r="F59" s="65" t="s">
        <v>48</v>
      </c>
      <c r="G59" s="69"/>
    </row>
    <row r="60" ht="15.75" customHeight="1">
      <c r="A60" s="67"/>
      <c r="B60" s="68"/>
      <c r="C60" s="64" t="s">
        <v>195</v>
      </c>
      <c r="D60" s="64" t="s">
        <v>196</v>
      </c>
      <c r="E60" s="64" t="s">
        <v>197</v>
      </c>
      <c r="F60" s="65" t="s">
        <v>48</v>
      </c>
      <c r="G60" s="69"/>
    </row>
    <row r="61" ht="15.75" customHeight="1">
      <c r="A61" s="70"/>
      <c r="B61" s="71"/>
      <c r="C61" s="64" t="s">
        <v>198</v>
      </c>
      <c r="D61" s="64" t="s">
        <v>199</v>
      </c>
      <c r="E61" s="64" t="s">
        <v>200</v>
      </c>
      <c r="F61" s="65" t="s">
        <v>48</v>
      </c>
      <c r="G61" s="72"/>
    </row>
    <row r="62" ht="15.75" customHeight="1">
      <c r="A62" s="73" t="s">
        <v>100</v>
      </c>
      <c r="B62" s="59"/>
      <c r="C62" s="75" t="s">
        <v>48</v>
      </c>
      <c r="D62" s="75" t="s">
        <v>49</v>
      </c>
      <c r="E62" s="75" t="s">
        <v>50</v>
      </c>
      <c r="F62" s="75" t="s">
        <v>51</v>
      </c>
      <c r="G62" s="75" t="s">
        <v>52</v>
      </c>
    </row>
    <row r="63" ht="15.75" customHeight="1">
      <c r="A63" s="62" t="s">
        <v>201</v>
      </c>
      <c r="B63" s="63"/>
      <c r="C63" s="87" t="s">
        <v>202</v>
      </c>
      <c r="D63" s="87" t="s">
        <v>203</v>
      </c>
      <c r="E63" s="87" t="s">
        <v>204</v>
      </c>
      <c r="F63" s="65" t="s">
        <v>48</v>
      </c>
      <c r="G63" s="66">
        <f>(Datos!E34*0.0125)+(Datos!E35*0.0125)+(Datos!E36*0.0125)+(Datos!E37*0.0125)</f>
        <v>3.75</v>
      </c>
    </row>
    <row r="64" ht="15.75" customHeight="1">
      <c r="A64" s="67"/>
      <c r="B64" s="68"/>
      <c r="C64" s="87" t="s">
        <v>205</v>
      </c>
      <c r="D64" s="87" t="s">
        <v>206</v>
      </c>
      <c r="E64" s="87" t="s">
        <v>207</v>
      </c>
      <c r="F64" s="65" t="s">
        <v>48</v>
      </c>
      <c r="G64" s="69"/>
    </row>
    <row r="65" ht="15.75" customHeight="1">
      <c r="A65" s="67"/>
      <c r="B65" s="68"/>
      <c r="C65" s="64" t="s">
        <v>208</v>
      </c>
      <c r="D65" s="64" t="s">
        <v>209</v>
      </c>
      <c r="E65" s="64" t="s">
        <v>210</v>
      </c>
      <c r="F65" s="65" t="s">
        <v>50</v>
      </c>
      <c r="G65" s="69"/>
    </row>
    <row r="66" ht="96.0" customHeight="1">
      <c r="A66" s="70"/>
      <c r="B66" s="71"/>
      <c r="C66" s="88" t="s">
        <v>211</v>
      </c>
      <c r="D66" s="88" t="s">
        <v>212</v>
      </c>
      <c r="E66" s="88" t="s">
        <v>213</v>
      </c>
      <c r="F66" s="65" t="s">
        <v>48</v>
      </c>
      <c r="G66" s="72"/>
    </row>
    <row r="67" ht="15.75" customHeight="1">
      <c r="A67" s="73" t="s">
        <v>100</v>
      </c>
      <c r="B67" s="59"/>
      <c r="C67" s="75" t="s">
        <v>48</v>
      </c>
      <c r="D67" s="75" t="s">
        <v>49</v>
      </c>
      <c r="E67" s="75" t="s">
        <v>50</v>
      </c>
      <c r="F67" s="75" t="s">
        <v>51</v>
      </c>
      <c r="G67" s="75" t="s">
        <v>52</v>
      </c>
    </row>
    <row r="68" ht="104.25" customHeight="1">
      <c r="A68" s="62" t="s">
        <v>214</v>
      </c>
      <c r="B68" s="63"/>
      <c r="C68" s="27" t="s">
        <v>215</v>
      </c>
      <c r="D68" s="27" t="s">
        <v>216</v>
      </c>
      <c r="E68" s="27" t="s">
        <v>217</v>
      </c>
      <c r="F68" s="65" t="s">
        <v>48</v>
      </c>
      <c r="G68" s="79">
        <f>(Datos!E28*0.0125)+(Datos!E29*0.0125)+(Datos!E30*0.0125)+(Datos!E31*0.0125)</f>
        <v>5</v>
      </c>
      <c r="J68" s="86"/>
    </row>
    <row r="69" ht="104.25" customHeight="1">
      <c r="A69" s="67"/>
      <c r="B69" s="68"/>
      <c r="C69" s="27" t="s">
        <v>218</v>
      </c>
      <c r="D69" s="27" t="s">
        <v>219</v>
      </c>
      <c r="E69" s="27" t="s">
        <v>220</v>
      </c>
      <c r="F69" s="65" t="s">
        <v>48</v>
      </c>
      <c r="G69" s="69"/>
      <c r="J69" s="86"/>
    </row>
    <row r="70" ht="104.25" customHeight="1">
      <c r="A70" s="70"/>
      <c r="B70" s="71"/>
      <c r="C70" s="27" t="s">
        <v>221</v>
      </c>
      <c r="D70" s="27" t="s">
        <v>222</v>
      </c>
      <c r="E70" s="27" t="s">
        <v>223</v>
      </c>
      <c r="F70" s="65" t="s">
        <v>48</v>
      </c>
      <c r="G70" s="72"/>
      <c r="J70" s="86"/>
    </row>
    <row r="71" ht="15.75" customHeight="1">
      <c r="A71" s="89" t="s">
        <v>224</v>
      </c>
      <c r="B71" s="90"/>
      <c r="C71" s="90"/>
      <c r="D71" s="90"/>
      <c r="E71" s="90"/>
      <c r="F71" s="59"/>
      <c r="G71" s="91">
        <f>G5+G13+G19+G23+G27+G31+G38+G40+G42+G46+G50+G54+G58+G63+G68</f>
        <v>105.45</v>
      </c>
    </row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8">
    <mergeCell ref="A1:G3"/>
    <mergeCell ref="A4:B4"/>
    <mergeCell ref="A5:B7"/>
    <mergeCell ref="G5:G7"/>
    <mergeCell ref="A8:B8"/>
    <mergeCell ref="A9:B11"/>
    <mergeCell ref="G9:G11"/>
    <mergeCell ref="A12:B12"/>
    <mergeCell ref="A13:B17"/>
    <mergeCell ref="G13:G17"/>
    <mergeCell ref="A18:B18"/>
    <mergeCell ref="A19:B21"/>
    <mergeCell ref="A22:B22"/>
    <mergeCell ref="A23:B25"/>
    <mergeCell ref="A26:B26"/>
    <mergeCell ref="A27:B29"/>
    <mergeCell ref="A30:B30"/>
    <mergeCell ref="A31:B36"/>
    <mergeCell ref="A37:B37"/>
    <mergeCell ref="A38:B38"/>
    <mergeCell ref="A39:B39"/>
    <mergeCell ref="A40:B40"/>
    <mergeCell ref="A41:B41"/>
    <mergeCell ref="A42:B44"/>
    <mergeCell ref="A45:B45"/>
    <mergeCell ref="A46:B48"/>
    <mergeCell ref="A49:B49"/>
    <mergeCell ref="A50:B52"/>
    <mergeCell ref="G54:G56"/>
    <mergeCell ref="G58:G61"/>
    <mergeCell ref="G63:G66"/>
    <mergeCell ref="G68:G70"/>
    <mergeCell ref="G19:G21"/>
    <mergeCell ref="G23:G25"/>
    <mergeCell ref="G27:G29"/>
    <mergeCell ref="G31:G36"/>
    <mergeCell ref="G42:G44"/>
    <mergeCell ref="G46:G48"/>
    <mergeCell ref="G50:G52"/>
    <mergeCell ref="A68:B70"/>
    <mergeCell ref="A71:F71"/>
    <mergeCell ref="A53:B53"/>
    <mergeCell ref="A54:B56"/>
    <mergeCell ref="A57:B57"/>
    <mergeCell ref="A58:B61"/>
    <mergeCell ref="A62:B62"/>
    <mergeCell ref="A63:B66"/>
    <mergeCell ref="A67:B67"/>
  </mergeCells>
  <dataValidations>
    <dataValidation type="list" allowBlank="1" showErrorMessage="1" sqref="F9:F11 F13:F17 F19:F21 F23:F25 F27:F29 F31:F36 F38 F40 F42:F44 F46:F48 F50:F52 F54:F56 F58:F61 F63:F66 F68:F70">
      <formula1>$L$2:$L$4</formula1>
    </dataValidation>
    <dataValidation type="custom" allowBlank="1" showErrorMessage="1" sqref="L2:L4">
      <formula1>F5</formula1>
    </dataValidation>
    <dataValidation type="list" allowBlank="1" showInputMessage="1" showErrorMessage="1" prompt="Excelente_x000a_Bueno_x000a_Insuficiente" sqref="F5:F7">
      <formula1>$L$2:$L$4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1.43"/>
  </cols>
  <sheetData>
    <row r="1">
      <c r="A1" s="92" t="s">
        <v>225</v>
      </c>
      <c r="B1" s="93" t="s">
        <v>226</v>
      </c>
      <c r="C1" s="94"/>
      <c r="D1" s="95"/>
      <c r="E1" s="96" t="s">
        <v>227</v>
      </c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>
      <c r="A2" s="98" t="s">
        <v>228</v>
      </c>
      <c r="B2" s="99" t="s">
        <v>48</v>
      </c>
      <c r="C2" s="99" t="s">
        <v>49</v>
      </c>
      <c r="D2" s="99" t="s">
        <v>50</v>
      </c>
      <c r="E2" s="100">
        <f>IF('Rúbrica'!F5="Excelente",100,IF('Rúbrica'!F5="Bueno",50,IF('Rúbrica'!F5="Insuficiente",0)))</f>
        <v>100</v>
      </c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>
      <c r="A3" s="69"/>
      <c r="B3" s="99" t="s">
        <v>48</v>
      </c>
      <c r="C3" s="99" t="s">
        <v>49</v>
      </c>
      <c r="D3" s="99" t="s">
        <v>50</v>
      </c>
      <c r="E3" s="100">
        <f>IF('Rúbrica'!F6="Excelente",100,IF('Rúbrica'!F6="Bueno",50,IF('Rúbrica'!F6="Insuficiente",0)))</f>
        <v>0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>
      <c r="A4" s="72"/>
      <c r="B4" s="99" t="s">
        <v>48</v>
      </c>
      <c r="C4" s="99" t="s">
        <v>49</v>
      </c>
      <c r="D4" s="99" t="s">
        <v>50</v>
      </c>
      <c r="E4" s="100">
        <f>IF('Rúbrica'!F7="Excelente",100,IF('Rúbrica'!F7="Bueno",50,IF('Rúbrica'!F7="Insuficiente",0)))</f>
        <v>0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>
      <c r="A5" s="98" t="s">
        <v>229</v>
      </c>
      <c r="B5" s="99" t="s">
        <v>48</v>
      </c>
      <c r="C5" s="99" t="s">
        <v>49</v>
      </c>
      <c r="D5" s="99" t="s">
        <v>50</v>
      </c>
      <c r="E5" s="100">
        <f>IF('Rúbrica'!F9="Excelente",100,IF('Rúbrica'!F9="Bueno",50,IF('Rúbrica'!F9="Insuficiente",0)))</f>
        <v>100</v>
      </c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>
      <c r="A6" s="69"/>
      <c r="B6" s="99" t="s">
        <v>48</v>
      </c>
      <c r="C6" s="99" t="s">
        <v>49</v>
      </c>
      <c r="D6" s="99" t="s">
        <v>50</v>
      </c>
      <c r="E6" s="100">
        <f>IF('Rúbrica'!F10="Excelente",100,IF('Rúbrica'!F10="Bueno",50,IF('Rúbrica'!F10="Insuficiente",0)))</f>
        <v>100</v>
      </c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>
      <c r="A7" s="72"/>
      <c r="B7" s="99" t="s">
        <v>48</v>
      </c>
      <c r="C7" s="99" t="s">
        <v>49</v>
      </c>
      <c r="D7" s="99" t="s">
        <v>50</v>
      </c>
      <c r="E7" s="100">
        <f>IF('Rúbrica'!F11="Excelente",100,IF('Rúbrica'!F11="Bueno",50,IF('Rúbrica'!F11="Insuficiente",0)))</f>
        <v>100</v>
      </c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>
      <c r="A8" s="98" t="s">
        <v>230</v>
      </c>
      <c r="B8" s="99" t="s">
        <v>48</v>
      </c>
      <c r="C8" s="99" t="s">
        <v>49</v>
      </c>
      <c r="D8" s="99" t="s">
        <v>50</v>
      </c>
      <c r="E8" s="100">
        <f>IF('Rúbrica'!F13="Excelente",100,IF('Rúbrica'!F13="Bueno",50,IF('Rúbrica'!F13="Insuficiente",0)))</f>
        <v>100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>
      <c r="A9" s="69"/>
      <c r="B9" s="99" t="s">
        <v>48</v>
      </c>
      <c r="C9" s="99" t="s">
        <v>49</v>
      </c>
      <c r="D9" s="99" t="s">
        <v>50</v>
      </c>
      <c r="E9" s="100">
        <f>IF('Rúbrica'!F14="Excelente",100,IF('Rúbrica'!F14="Bueno",50,IF('Rúbrica'!F14="Insuficiente",0)))</f>
        <v>100</v>
      </c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>
      <c r="A10" s="69"/>
      <c r="B10" s="99" t="s">
        <v>48</v>
      </c>
      <c r="C10" s="99" t="s">
        <v>49</v>
      </c>
      <c r="D10" s="99" t="s">
        <v>50</v>
      </c>
      <c r="E10" s="100">
        <f>IF('Rúbrica'!F15="Excelente",100,IF('Rúbrica'!F15="Bueno",50,IF('Rúbrica'!F15="Insuficiente",0)))</f>
        <v>100</v>
      </c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>
      <c r="A11" s="69"/>
      <c r="B11" s="99" t="s">
        <v>48</v>
      </c>
      <c r="C11" s="99" t="s">
        <v>49</v>
      </c>
      <c r="D11" s="99" t="s">
        <v>50</v>
      </c>
      <c r="E11" s="100">
        <f>IF('Rúbrica'!F16="Excelente",100,IF('Rúbrica'!F16="Bueno",50,IF('Rúbrica'!F16="Insuficiente",0)))</f>
        <v>100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>
      <c r="A12" s="72"/>
      <c r="B12" s="99" t="s">
        <v>48</v>
      </c>
      <c r="C12" s="99" t="s">
        <v>49</v>
      </c>
      <c r="D12" s="99" t="s">
        <v>50</v>
      </c>
      <c r="E12" s="100">
        <f>IF('Rúbrica'!F17="Excelente",100,IF('Rúbrica'!F17="Bueno",50,IF('Rúbrica'!F17="Insuficiente",0)))</f>
        <v>100</v>
      </c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>
      <c r="A13" s="98" t="s">
        <v>231</v>
      </c>
      <c r="B13" s="99" t="s">
        <v>48</v>
      </c>
      <c r="C13" s="99" t="s">
        <v>49</v>
      </c>
      <c r="D13" s="99" t="s">
        <v>50</v>
      </c>
      <c r="E13" s="100">
        <f>IF('Rúbrica'!F19="Excelente",100,IF('Rúbrica'!F19="Bueno",50,IF('Rúbrica'!F19="Insuficiente",0)))</f>
        <v>100</v>
      </c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>
      <c r="A14" s="69"/>
      <c r="B14" s="99" t="s">
        <v>48</v>
      </c>
      <c r="C14" s="99" t="s">
        <v>49</v>
      </c>
      <c r="D14" s="99" t="s">
        <v>50</v>
      </c>
      <c r="E14" s="100">
        <f>IF('Rúbrica'!F20="Excelente",100,IF('Rúbrica'!F20="Bueno",50,IF('Rúbrica'!F20="Insuficiente",0)))</f>
        <v>100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>
      <c r="A15" s="72"/>
      <c r="B15" s="99" t="s">
        <v>48</v>
      </c>
      <c r="C15" s="99" t="s">
        <v>49</v>
      </c>
      <c r="D15" s="99" t="s">
        <v>50</v>
      </c>
      <c r="E15" s="100">
        <f>IF('Rúbrica'!F21="Excelente",100,IF('Rúbrica'!F21="Bueno",50,IF('Rúbrica'!F21="Insuficiente",0)))</f>
        <v>100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>
      <c r="A16" s="98" t="s">
        <v>232</v>
      </c>
      <c r="B16" s="99" t="s">
        <v>48</v>
      </c>
      <c r="C16" s="99" t="s">
        <v>49</v>
      </c>
      <c r="D16" s="99" t="s">
        <v>50</v>
      </c>
      <c r="E16" s="100">
        <f>IF('Rúbrica'!F23="Excelente",100,IF('Rúbrica'!F23="Bueno",50,IF('Rúbrica'!F23="Insuficiente",0)))</f>
        <v>100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>
      <c r="A17" s="69"/>
      <c r="B17" s="99" t="s">
        <v>48</v>
      </c>
      <c r="C17" s="99" t="s">
        <v>49</v>
      </c>
      <c r="D17" s="99" t="s">
        <v>50</v>
      </c>
      <c r="E17" s="100">
        <f>IF('Rúbrica'!F24="Excelente",100,IF('Rúbrica'!F24="Bueno",50,IF('Rúbrica'!F24="Insuficiente",0)))</f>
        <v>100</v>
      </c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>
      <c r="A18" s="72"/>
      <c r="B18" s="99" t="s">
        <v>48</v>
      </c>
      <c r="C18" s="99" t="s">
        <v>49</v>
      </c>
      <c r="D18" s="99" t="s">
        <v>50</v>
      </c>
      <c r="E18" s="100">
        <f>IF('Rúbrica'!F25="Excelente",100,IF('Rúbrica'!F25="Bueno",50,IF('Rúbrica'!F25="Insuficiente",0)))</f>
        <v>100</v>
      </c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>
      <c r="A19" s="98" t="s">
        <v>233</v>
      </c>
      <c r="B19" s="99" t="s">
        <v>48</v>
      </c>
      <c r="C19" s="99" t="s">
        <v>49</v>
      </c>
      <c r="D19" s="99" t="s">
        <v>50</v>
      </c>
      <c r="E19" s="100">
        <f>IF('Rúbrica'!F27="Excelente",100,IF('Rúbrica'!F27="Bueno",50,IF('Rúbrica'!F27="Insuficiente",0)))</f>
        <v>100</v>
      </c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>
      <c r="A20" s="69"/>
      <c r="B20" s="99" t="s">
        <v>48</v>
      </c>
      <c r="C20" s="99" t="s">
        <v>49</v>
      </c>
      <c r="D20" s="99" t="s">
        <v>50</v>
      </c>
      <c r="E20" s="100">
        <f>IF('Rúbrica'!F28="Excelente",100,IF('Rúbrica'!F28="Bueno",50,IF('Rúbrica'!F28="Insuficiente",0)))</f>
        <v>100</v>
      </c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ht="15.75" customHeight="1">
      <c r="A21" s="72"/>
      <c r="B21" s="99" t="s">
        <v>48</v>
      </c>
      <c r="C21" s="99" t="s">
        <v>49</v>
      </c>
      <c r="D21" s="99" t="s">
        <v>50</v>
      </c>
      <c r="E21" s="100">
        <f>IF('Rúbrica'!F29="Excelente",100,IF('Rúbrica'!F29="Bueno",50,IF('Rúbrica'!F29="Insuficiente",0)))</f>
        <v>100</v>
      </c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ht="15.75" customHeight="1">
      <c r="A22" s="98" t="s">
        <v>234</v>
      </c>
      <c r="B22" s="99" t="s">
        <v>48</v>
      </c>
      <c r="C22" s="99" t="s">
        <v>49</v>
      </c>
      <c r="D22" s="99" t="s">
        <v>50</v>
      </c>
      <c r="E22" s="100">
        <f>IF('Rúbrica'!F31="Excelente",100,IF('Rúbrica'!F31="Bueno",50,IF('Rúbrica'!F31="Insuficiente",0)))</f>
        <v>100</v>
      </c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ht="15.75" customHeight="1">
      <c r="A23" s="69"/>
      <c r="B23" s="99" t="s">
        <v>48</v>
      </c>
      <c r="C23" s="99" t="s">
        <v>49</v>
      </c>
      <c r="D23" s="99" t="s">
        <v>50</v>
      </c>
      <c r="E23" s="100">
        <f>IF('Rúbrica'!F32="Excelente",100,IF('Rúbrica'!F32="Bueno",50,IF('Rúbrica'!F32="Insuficiente",0)))</f>
        <v>100</v>
      </c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ht="15.75" customHeight="1">
      <c r="A24" s="69"/>
      <c r="B24" s="99" t="s">
        <v>48</v>
      </c>
      <c r="C24" s="99" t="s">
        <v>49</v>
      </c>
      <c r="D24" s="99" t="s">
        <v>50</v>
      </c>
      <c r="E24" s="100">
        <f>IF('Rúbrica'!F33="Excelente",100,IF('Rúbrica'!F33="Bueno",50,IF('Rúbrica'!F33="Insuficiente",0)))</f>
        <v>100</v>
      </c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ht="15.75" customHeight="1">
      <c r="A25" s="69"/>
      <c r="B25" s="99" t="s">
        <v>48</v>
      </c>
      <c r="C25" s="99" t="s">
        <v>49</v>
      </c>
      <c r="D25" s="99" t="s">
        <v>50</v>
      </c>
      <c r="E25" s="100">
        <f>IF('Rúbrica'!F34="Excelente",100,IF('Rúbrica'!F34="Bueno",50,IF('Rúbrica'!F34="Insuficiente",0)))</f>
        <v>100</v>
      </c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ht="15.75" customHeight="1">
      <c r="A26" s="69"/>
      <c r="B26" s="99" t="s">
        <v>48</v>
      </c>
      <c r="C26" s="99" t="s">
        <v>49</v>
      </c>
      <c r="D26" s="99" t="s">
        <v>50</v>
      </c>
      <c r="E26" s="100">
        <f>IF('Rúbrica'!F35="Excelente",100,IF('Rúbrica'!F35="Bueno",50,IF('Rúbrica'!F35="Insuficiente",0)))</f>
        <v>100</v>
      </c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ht="15.75" customHeight="1">
      <c r="A27" s="72"/>
      <c r="B27" s="99" t="s">
        <v>48</v>
      </c>
      <c r="C27" s="99" t="s">
        <v>49</v>
      </c>
      <c r="D27" s="99" t="s">
        <v>50</v>
      </c>
      <c r="E27" s="100">
        <f>IF('Rúbrica'!F36="Excelente",100,IF('Rúbrica'!F36="Bueno",50,IF('Rúbrica'!F36="Insuficiente",0)))</f>
        <v>100</v>
      </c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ht="15.75" customHeight="1">
      <c r="A28" s="101" t="s">
        <v>235</v>
      </c>
      <c r="B28" s="99" t="s">
        <v>48</v>
      </c>
      <c r="C28" s="99" t="s">
        <v>49</v>
      </c>
      <c r="D28" s="99" t="s">
        <v>50</v>
      </c>
      <c r="E28" s="100">
        <f>IF('Rúbrica'!F38="Excelente",100,IF('Rúbrica'!F38="Bueno",50,IF('Rúbrica'!F38="Insuficiente",0)))</f>
        <v>100</v>
      </c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ht="15.75" customHeight="1">
      <c r="A29" s="99" t="s">
        <v>236</v>
      </c>
      <c r="B29" s="99" t="s">
        <v>48</v>
      </c>
      <c r="C29" s="99" t="s">
        <v>49</v>
      </c>
      <c r="D29" s="99" t="s">
        <v>50</v>
      </c>
      <c r="E29" s="100">
        <f>IF('Rúbrica'!F40="Excelente",100,IF('Rúbrica'!F40="Bueno",50,IF('Rúbrica'!F40="Insuficiente",0)))</f>
        <v>100</v>
      </c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ht="15.75" customHeight="1">
      <c r="A30" s="98" t="s">
        <v>237</v>
      </c>
      <c r="B30" s="99" t="s">
        <v>48</v>
      </c>
      <c r="C30" s="99" t="s">
        <v>49</v>
      </c>
      <c r="D30" s="99" t="s">
        <v>50</v>
      </c>
      <c r="E30" s="100">
        <f>IF('Rúbrica'!F58="Excelente",100,IF('Rúbrica'!F58="Bueno",50,IF('Rúbrica'!F58="Insuficiente",0)))</f>
        <v>100</v>
      </c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ht="15.75" customHeight="1">
      <c r="A31" s="69"/>
      <c r="B31" s="99" t="s">
        <v>48</v>
      </c>
      <c r="C31" s="99" t="s">
        <v>49</v>
      </c>
      <c r="D31" s="99" t="s">
        <v>50</v>
      </c>
      <c r="E31" s="100">
        <f>IF('Rúbrica'!F59="Excelente",100,IF('Rúbrica'!F59="Bueno",50,IF('Rúbrica'!F59="Insuficiente",0)))</f>
        <v>100</v>
      </c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ht="15.75" customHeight="1">
      <c r="A32" s="69"/>
      <c r="B32" s="99" t="s">
        <v>48</v>
      </c>
      <c r="C32" s="99" t="s">
        <v>49</v>
      </c>
      <c r="D32" s="99" t="s">
        <v>50</v>
      </c>
      <c r="E32" s="100">
        <f>IF('Rúbrica'!F60="Excelente",100,IF('Rúbrica'!F60="Bueno",50,IF('Rúbrica'!F60="Insuficiente",0)))</f>
        <v>100</v>
      </c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ht="15.75" customHeight="1">
      <c r="A33" s="72"/>
      <c r="B33" s="99" t="s">
        <v>48</v>
      </c>
      <c r="C33" s="99" t="s">
        <v>49</v>
      </c>
      <c r="D33" s="99" t="s">
        <v>50</v>
      </c>
      <c r="E33" s="100">
        <f>IF('Rúbrica'!F61="Excelente",100,IF('Rúbrica'!F61="Bueno",50,IF('Rúbrica'!F61="Insuficiente",0)))</f>
        <v>100</v>
      </c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ht="15.75" customHeight="1">
      <c r="A34" s="98" t="s">
        <v>238</v>
      </c>
      <c r="B34" s="99" t="s">
        <v>48</v>
      </c>
      <c r="C34" s="99" t="s">
        <v>49</v>
      </c>
      <c r="D34" s="99" t="s">
        <v>50</v>
      </c>
      <c r="E34" s="100">
        <f>IF('Rúbrica'!F63="Excelente",100,IF('Rúbrica'!F63="Bueno",50,IF('Rúbrica'!F63="Insuficiente",0)))</f>
        <v>100</v>
      </c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ht="15.75" customHeight="1">
      <c r="A35" s="69"/>
      <c r="B35" s="99" t="s">
        <v>48</v>
      </c>
      <c r="C35" s="99" t="s">
        <v>49</v>
      </c>
      <c r="D35" s="99" t="s">
        <v>50</v>
      </c>
      <c r="E35" s="100">
        <f>IF('Rúbrica'!F64="Excelente",100,IF('Rúbrica'!F64="Bueno",50,IF('Rúbrica'!F64="Insuficiente",0)))</f>
        <v>100</v>
      </c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ht="15.75" customHeight="1">
      <c r="A36" s="69"/>
      <c r="B36" s="99" t="s">
        <v>48</v>
      </c>
      <c r="C36" s="99" t="s">
        <v>49</v>
      </c>
      <c r="D36" s="99" t="s">
        <v>50</v>
      </c>
      <c r="E36" s="100">
        <f>IF('Rúbrica'!F65="Excelente",100,IF('Rúbrica'!F65="Bueno",50,IF('Rúbrica'!F65="Insuficiente",0)))</f>
        <v>0</v>
      </c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ht="15.75" customHeight="1">
      <c r="A37" s="72"/>
      <c r="B37" s="99" t="s">
        <v>48</v>
      </c>
      <c r="C37" s="99" t="s">
        <v>49</v>
      </c>
      <c r="D37" s="99" t="s">
        <v>50</v>
      </c>
      <c r="E37" s="100">
        <f>IF('Rúbrica'!F66="Excelente",100,IF('Rúbrica'!F66="Bueno",50,IF('Rúbrica'!F66="Insuficiente",0)))</f>
        <v>100</v>
      </c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ht="15.75" customHeight="1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ht="15.75" customHeigh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ht="15.75" customHeight="1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ht="15.7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ht="15.75" customHeight="1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ht="15.75" customHeight="1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ht="15.75" customHeight="1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ht="15.75" customHeight="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ht="15.75" customHeight="1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ht="15.75" customHeight="1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ht="15.75" customHeight="1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ht="15.75" customHeight="1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ht="15.75" customHeight="1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ht="15.75" customHeight="1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ht="15.7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ht="15.75" customHeight="1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ht="15.75" customHeight="1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ht="15.75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ht="15.75" customHeight="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ht="15.75" customHeight="1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ht="15.75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ht="15.7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ht="15.75" customHeight="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ht="15.75" customHeight="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ht="15.7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ht="15.75" customHeight="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ht="15.75" customHeight="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ht="15.75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ht="15.75" customHeight="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ht="15.75" customHeight="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ht="15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ht="15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ht="15.75" customHeight="1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ht="15.75" customHeight="1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ht="15.75" customHeight="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ht="15.75" customHeight="1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ht="15.7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ht="15.7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ht="15.75" customHeight="1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ht="15.75" customHeight="1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ht="15.75" customHeight="1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ht="15.75" customHeight="1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ht="15.75" customHeight="1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ht="15.75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ht="15.75" customHeight="1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ht="15.75" customHeight="1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ht="15.75" customHeight="1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ht="15.75" customHeight="1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ht="15.75" customHeight="1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ht="15.75" customHeight="1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ht="15.75" customHeight="1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ht="15.75" customHeight="1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ht="15.75" customHeight="1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ht="15.75" customHeight="1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ht="15.75" customHeight="1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ht="15.75" customHeight="1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ht="15.75" customHeight="1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ht="15.75" customHeight="1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ht="15.75" customHeight="1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ht="15.75" customHeight="1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ht="15.75" customHeight="1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ht="15.75" customHeight="1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ht="15.75" customHeight="1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ht="15.75" customHeight="1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ht="15.75" customHeight="1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ht="15.75" customHeight="1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ht="15.75" customHeight="1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ht="15.75" customHeight="1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ht="15.75" customHeight="1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ht="15.75" customHeight="1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ht="15.75" customHeight="1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ht="15.75" customHeight="1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ht="15.75" customHeight="1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ht="15.75" customHeight="1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ht="15.75" customHeight="1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ht="15.75" customHeight="1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ht="15.75" customHeight="1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ht="15.75" customHeight="1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ht="15.75" customHeight="1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ht="15.75" customHeight="1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ht="15.75" customHeight="1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ht="15.75" customHeight="1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ht="15.75" customHeight="1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ht="15.75" customHeight="1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ht="15.75" customHeight="1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ht="15.75" customHeight="1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ht="15.75" customHeight="1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ht="15.75" customHeight="1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ht="15.75" customHeight="1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ht="15.75" customHeight="1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ht="15.75" customHeight="1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ht="15.75" customHeight="1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ht="15.75" customHeight="1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ht="15.75" customHeight="1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ht="15.75" customHeight="1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ht="15.75" customHeight="1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ht="15.75" customHeight="1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ht="15.75" customHeight="1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ht="15.75" customHeight="1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ht="15.75" customHeight="1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ht="15.75" customHeight="1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ht="15.75" customHeight="1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ht="15.75" customHeight="1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ht="15.75" customHeight="1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ht="15.75" customHeight="1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ht="15.75" customHeight="1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ht="15.75" customHeight="1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ht="15.75" customHeight="1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ht="15.75" customHeight="1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ht="15.75" customHeight="1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ht="15.75" customHeight="1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ht="15.75" customHeight="1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ht="15.75" customHeight="1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ht="15.75" customHeight="1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ht="15.75" customHeight="1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ht="15.75" customHeight="1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ht="15.75" customHeight="1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ht="15.75" customHeight="1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ht="15.75" customHeight="1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ht="15.75" customHeight="1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ht="15.75" customHeight="1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ht="15.75" customHeight="1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ht="15.75" customHeight="1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ht="15.75" customHeight="1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ht="15.75" customHeight="1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ht="15.75" customHeight="1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ht="15.75" customHeight="1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ht="15.75" customHeight="1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ht="15.75" customHeight="1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ht="15.75" customHeight="1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ht="15.75" customHeight="1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ht="15.75" customHeight="1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ht="15.75" customHeight="1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ht="15.75" customHeight="1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ht="15.75" customHeight="1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ht="15.75" customHeight="1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ht="15.75" customHeight="1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ht="15.75" customHeight="1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ht="15.75" customHeight="1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ht="15.75" customHeight="1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ht="15.75" customHeight="1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ht="15.75" customHeight="1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ht="15.75" customHeight="1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ht="15.75" customHeight="1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ht="15.75" customHeight="1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ht="15.75" customHeight="1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ht="15.75" customHeight="1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ht="15.75" customHeight="1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ht="15.75" customHeight="1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ht="15.75" customHeight="1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ht="15.75" customHeight="1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ht="15.75" customHeight="1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ht="15.75" customHeight="1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ht="15.75" customHeight="1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ht="15.75" customHeight="1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ht="15.75" customHeight="1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ht="15.75" customHeight="1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ht="15.75" customHeight="1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ht="15.75" customHeight="1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ht="15.75" customHeight="1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ht="15.75" customHeight="1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ht="15.75" customHeight="1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ht="15.75" customHeight="1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ht="15.75" customHeight="1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ht="15.75" customHeight="1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ht="15.75" customHeight="1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ht="15.75" customHeight="1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ht="15.75" customHeight="1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ht="15.75" customHeight="1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ht="15.75" customHeight="1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ht="15.75" customHeight="1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ht="15.75" customHeight="1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ht="15.75" customHeight="1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ht="15.75" customHeight="1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ht="15.75" customHeight="1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ht="15.75" customHeight="1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ht="15.75" customHeight="1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ht="15.75" customHeight="1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ht="15.75" customHeight="1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ht="15.75" customHeight="1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ht="15.75" customHeight="1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ht="15.75" customHeight="1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ht="15.75" customHeight="1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ht="15.75" customHeight="1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ht="15.75" customHeight="1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ht="15.75" customHeight="1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ht="15.75" customHeight="1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ht="15.75" customHeight="1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ht="15.75" customHeight="1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ht="15.75" customHeight="1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ht="15.75" customHeight="1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ht="15.75" customHeight="1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ht="15.75" customHeight="1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ht="15.75" customHeight="1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ht="15.75" customHeight="1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ht="15.75" customHeight="1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ht="15.75" customHeight="1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ht="15.75" customHeight="1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ht="15.75" customHeight="1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ht="15.75" customHeight="1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ht="15.75" customHeight="1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ht="15.75" customHeight="1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ht="15.75" customHeight="1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ht="15.75" customHeight="1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ht="15.75" customHeight="1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ht="15.75" customHeight="1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ht="15.75" customHeight="1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ht="15.75" customHeight="1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ht="15.75" customHeight="1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ht="15.75" customHeight="1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ht="15.75" customHeight="1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ht="15.75" customHeight="1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ht="15.75" customHeight="1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ht="15.75" customHeight="1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ht="15.75" customHeight="1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ht="15.75" customHeight="1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ht="15.75" customHeight="1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ht="15.75" customHeight="1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ht="15.75" customHeight="1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ht="15.75" customHeight="1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ht="15.75" customHeight="1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ht="15.75" customHeight="1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ht="15.75" customHeight="1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ht="15.75" customHeight="1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ht="15.75" customHeight="1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ht="15.75" customHeight="1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ht="15.75" customHeight="1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ht="15.75" customHeight="1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ht="15.75" customHeight="1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ht="15.75" customHeight="1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ht="15.75" customHeight="1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ht="15.75" customHeight="1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ht="15.75" customHeight="1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ht="15.75" customHeight="1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ht="15.75" customHeight="1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ht="15.75" customHeight="1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ht="15.75" customHeight="1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ht="15.75" customHeight="1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ht="15.75" customHeight="1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ht="15.75" customHeight="1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ht="15.75" customHeight="1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ht="15.75" customHeight="1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ht="15.75" customHeight="1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ht="15.75" customHeight="1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ht="15.75" customHeight="1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ht="15.75" customHeight="1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ht="15.75" customHeight="1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ht="15.75" customHeight="1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ht="15.75" customHeight="1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ht="15.75" customHeight="1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ht="15.75" customHeight="1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ht="15.75" customHeight="1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ht="15.75" customHeight="1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ht="15.75" customHeight="1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ht="15.75" customHeight="1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ht="15.75" customHeight="1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ht="15.75" customHeight="1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ht="15.75" customHeight="1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ht="15.75" customHeight="1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ht="15.75" customHeight="1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ht="15.75" customHeight="1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ht="15.75" customHeight="1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ht="15.75" customHeight="1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ht="15.75" customHeight="1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ht="15.75" customHeight="1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ht="15.75" customHeight="1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ht="15.75" customHeight="1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ht="15.75" customHeight="1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ht="15.75" customHeight="1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ht="15.75" customHeight="1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ht="15.75" customHeight="1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ht="15.75" customHeight="1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ht="15.75" customHeight="1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ht="15.75" customHeight="1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ht="15.75" customHeight="1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ht="15.75" customHeight="1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ht="15.75" customHeight="1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ht="15.75" customHeight="1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ht="15.75" customHeight="1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ht="15.75" customHeight="1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ht="15.75" customHeight="1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ht="15.75" customHeight="1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ht="15.75" customHeight="1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ht="15.75" customHeight="1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ht="15.75" customHeight="1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ht="15.75" customHeight="1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ht="15.75" customHeight="1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ht="15.75" customHeight="1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ht="15.75" customHeight="1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ht="15.75" customHeight="1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ht="15.75" customHeight="1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ht="15.75" customHeight="1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ht="15.75" customHeight="1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ht="15.75" customHeight="1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ht="15.75" customHeight="1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ht="15.75" customHeight="1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ht="15.75" customHeight="1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ht="15.75" customHeight="1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ht="15.75" customHeight="1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ht="15.75" customHeight="1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ht="15.75" customHeight="1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ht="15.75" customHeight="1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ht="15.75" customHeight="1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ht="15.75" customHeight="1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ht="15.75" customHeight="1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ht="15.75" customHeight="1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ht="15.75" customHeight="1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ht="15.75" customHeight="1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ht="15.75" customHeight="1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ht="15.75" customHeight="1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ht="15.75" customHeight="1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ht="15.75" customHeight="1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ht="15.75" customHeight="1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ht="15.75" customHeight="1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ht="15.75" customHeight="1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ht="15.75" customHeight="1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ht="15.75" customHeight="1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ht="15.75" customHeight="1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ht="15.75" customHeight="1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ht="15.75" customHeight="1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ht="15.75" customHeight="1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ht="15.75" customHeight="1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ht="15.75" customHeight="1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ht="15.75" customHeight="1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ht="15.75" customHeight="1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ht="15.75" customHeight="1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ht="15.75" customHeight="1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ht="15.75" customHeight="1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ht="15.75" customHeight="1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ht="15.75" customHeight="1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ht="15.75" customHeight="1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ht="15.75" customHeight="1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ht="15.75" customHeight="1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ht="15.75" customHeight="1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ht="15.75" customHeight="1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ht="15.75" customHeight="1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ht="15.75" customHeight="1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ht="15.75" customHeight="1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ht="15.75" customHeight="1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ht="15.75" customHeight="1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ht="15.75" customHeight="1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ht="15.75" customHeight="1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ht="15.75" customHeight="1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ht="15.75" customHeight="1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ht="15.75" customHeight="1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ht="15.75" customHeight="1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ht="15.75" customHeight="1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ht="15.75" customHeight="1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ht="15.75" customHeight="1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ht="15.75" customHeight="1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ht="15.75" customHeight="1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ht="15.75" customHeight="1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ht="15.75" customHeight="1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ht="15.75" customHeight="1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ht="15.75" customHeight="1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ht="15.75" customHeight="1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ht="15.75" customHeight="1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ht="15.75" customHeight="1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ht="15.75" customHeight="1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ht="15.75" customHeight="1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ht="15.75" customHeight="1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ht="15.75" customHeight="1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ht="15.75" customHeight="1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ht="15.75" customHeight="1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ht="15.75" customHeight="1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ht="15.75" customHeight="1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ht="15.75" customHeight="1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ht="15.75" customHeight="1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ht="15.75" customHeight="1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ht="15.75" customHeight="1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ht="15.75" customHeight="1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ht="15.75" customHeight="1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ht="15.75" customHeight="1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ht="15.75" customHeight="1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ht="15.75" customHeight="1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ht="15.75" customHeight="1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ht="15.75" customHeight="1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ht="15.75" customHeight="1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ht="15.75" customHeight="1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ht="15.75" customHeight="1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ht="15.75" customHeight="1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ht="15.75" customHeight="1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ht="15.75" customHeight="1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ht="15.75" customHeight="1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ht="15.75" customHeight="1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ht="15.75" customHeight="1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ht="15.75" customHeight="1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ht="15.75" customHeight="1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ht="15.75" customHeight="1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ht="15.75" customHeight="1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ht="15.75" customHeight="1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ht="15.75" customHeight="1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ht="15.75" customHeight="1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ht="15.75" customHeight="1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ht="15.75" customHeight="1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ht="15.75" customHeight="1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ht="15.75" customHeight="1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ht="15.75" customHeight="1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ht="15.75" customHeight="1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ht="15.75" customHeight="1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ht="15.75" customHeight="1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ht="15.75" customHeight="1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ht="15.75" customHeight="1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ht="15.75" customHeight="1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ht="15.75" customHeight="1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ht="15.75" customHeight="1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ht="15.75" customHeight="1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ht="15.75" customHeight="1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ht="15.75" customHeight="1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ht="15.75" customHeight="1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ht="15.75" customHeight="1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ht="15.75" customHeight="1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ht="15.75" customHeight="1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ht="15.75" customHeight="1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ht="15.75" customHeight="1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ht="15.75" customHeight="1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ht="15.75" customHeight="1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ht="15.75" customHeight="1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ht="15.75" customHeight="1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ht="15.75" customHeight="1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ht="15.75" customHeight="1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ht="15.75" customHeight="1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ht="15.75" customHeight="1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ht="15.75" customHeight="1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ht="15.75" customHeight="1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ht="15.75" customHeight="1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ht="15.75" customHeight="1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ht="15.75" customHeight="1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ht="15.75" customHeight="1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ht="15.75" customHeight="1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ht="15.75" customHeight="1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ht="15.75" customHeight="1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ht="15.75" customHeight="1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ht="15.75" customHeight="1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ht="15.75" customHeight="1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ht="15.75" customHeight="1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ht="15.75" customHeight="1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ht="15.75" customHeight="1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ht="15.75" customHeight="1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ht="15.75" customHeight="1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ht="15.75" customHeight="1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ht="15.75" customHeight="1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ht="15.75" customHeight="1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ht="15.75" customHeight="1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ht="15.75" customHeight="1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ht="15.75" customHeight="1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ht="15.75" customHeight="1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ht="15.75" customHeight="1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ht="15.75" customHeight="1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ht="15.75" customHeight="1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ht="15.75" customHeight="1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ht="15.75" customHeight="1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ht="15.75" customHeight="1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ht="15.75" customHeight="1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ht="15.75" customHeight="1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ht="15.75" customHeight="1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ht="15.75" customHeight="1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ht="15.75" customHeight="1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ht="15.75" customHeight="1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ht="15.75" customHeight="1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ht="15.75" customHeight="1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ht="15.75" customHeight="1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ht="15.75" customHeight="1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ht="15.75" customHeight="1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ht="15.75" customHeight="1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ht="15.75" customHeight="1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ht="15.75" customHeight="1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ht="15.75" customHeight="1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ht="15.75" customHeight="1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ht="15.75" customHeight="1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ht="15.75" customHeight="1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ht="15.75" customHeight="1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ht="15.75" customHeight="1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ht="15.75" customHeight="1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ht="15.75" customHeight="1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ht="15.75" customHeight="1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ht="15.75" customHeight="1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ht="15.75" customHeight="1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ht="15.75" customHeight="1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ht="15.75" customHeight="1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ht="15.75" customHeight="1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ht="15.75" customHeight="1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ht="15.75" customHeight="1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ht="15.75" customHeight="1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ht="15.75" customHeight="1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ht="15.75" customHeight="1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ht="15.75" customHeight="1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ht="15.75" customHeight="1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ht="15.75" customHeight="1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ht="15.75" customHeight="1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ht="15.75" customHeight="1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ht="15.75" customHeight="1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ht="15.75" customHeight="1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ht="15.75" customHeight="1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ht="15.75" customHeight="1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ht="15.75" customHeight="1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ht="15.75" customHeight="1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ht="15.75" customHeight="1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ht="15.75" customHeight="1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ht="15.75" customHeight="1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ht="15.75" customHeight="1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ht="15.75" customHeight="1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ht="15.75" customHeight="1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ht="15.75" customHeight="1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ht="15.75" customHeight="1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ht="15.75" customHeight="1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ht="15.75" customHeight="1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ht="15.75" customHeight="1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ht="15.75" customHeight="1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ht="15.75" customHeight="1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ht="15.75" customHeight="1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ht="15.75" customHeight="1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ht="15.75" customHeight="1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ht="15.75" customHeight="1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ht="15.75" customHeight="1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ht="15.75" customHeight="1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ht="15.75" customHeight="1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ht="15.75" customHeight="1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ht="15.75" customHeight="1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ht="15.75" customHeight="1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ht="15.75" customHeight="1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ht="15.75" customHeight="1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ht="15.75" customHeight="1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ht="15.75" customHeight="1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ht="15.75" customHeight="1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ht="15.75" customHeight="1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ht="15.75" customHeight="1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ht="15.75" customHeight="1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ht="15.75" customHeight="1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ht="15.75" customHeight="1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ht="15.75" customHeight="1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ht="15.75" customHeight="1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ht="15.75" customHeight="1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ht="15.75" customHeight="1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ht="15.75" customHeight="1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ht="15.75" customHeight="1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ht="15.75" customHeight="1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ht="15.75" customHeight="1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ht="15.75" customHeight="1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ht="15.75" customHeight="1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ht="15.75" customHeight="1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ht="15.75" customHeight="1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ht="15.75" customHeight="1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ht="15.75" customHeight="1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ht="15.75" customHeight="1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ht="15.75" customHeight="1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ht="15.75" customHeight="1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ht="15.75" customHeight="1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ht="15.75" customHeight="1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ht="15.75" customHeight="1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ht="15.75" customHeight="1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ht="15.75" customHeight="1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ht="15.75" customHeight="1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ht="15.75" customHeight="1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ht="15.75" customHeight="1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ht="15.75" customHeight="1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ht="15.75" customHeight="1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ht="15.75" customHeight="1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ht="15.75" customHeight="1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ht="15.75" customHeight="1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ht="15.75" customHeight="1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ht="15.75" customHeight="1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ht="15.75" customHeight="1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ht="15.75" customHeight="1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ht="15.75" customHeight="1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ht="15.75" customHeight="1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ht="15.75" customHeight="1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ht="15.75" customHeight="1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ht="15.75" customHeight="1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ht="15.75" customHeight="1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ht="15.75" customHeight="1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ht="15.75" customHeight="1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ht="15.75" customHeight="1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ht="15.75" customHeight="1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ht="15.75" customHeight="1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ht="15.75" customHeight="1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ht="15.75" customHeight="1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ht="15.75" customHeight="1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ht="15.75" customHeight="1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ht="15.75" customHeight="1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ht="15.75" customHeight="1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ht="15.75" customHeight="1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ht="15.75" customHeight="1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ht="15.75" customHeight="1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ht="15.75" customHeight="1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ht="15.75" customHeight="1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ht="15.75" customHeight="1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ht="15.75" customHeight="1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ht="15.75" customHeight="1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ht="15.75" customHeight="1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ht="15.75" customHeight="1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ht="15.75" customHeight="1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ht="15.75" customHeight="1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ht="15.75" customHeight="1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ht="15.75" customHeight="1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ht="15.75" customHeight="1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ht="15.75" customHeight="1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ht="15.75" customHeight="1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ht="15.75" customHeight="1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ht="15.75" customHeight="1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ht="15.75" customHeight="1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ht="15.75" customHeight="1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ht="15.75" customHeight="1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ht="15.75" customHeight="1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ht="15.75" customHeight="1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ht="15.75" customHeight="1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ht="15.75" customHeight="1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ht="15.75" customHeight="1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ht="15.75" customHeight="1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ht="15.75" customHeight="1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ht="15.75" customHeight="1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ht="15.75" customHeight="1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ht="15.75" customHeight="1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ht="15.75" customHeight="1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ht="15.75" customHeight="1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ht="15.75" customHeight="1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ht="15.75" customHeight="1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ht="15.75" customHeight="1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ht="15.75" customHeight="1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ht="15.75" customHeight="1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ht="15.75" customHeight="1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ht="15.75" customHeight="1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ht="15.75" customHeight="1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ht="15.75" customHeight="1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ht="15.75" customHeight="1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ht="15.75" customHeight="1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ht="15.75" customHeight="1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ht="15.75" customHeight="1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ht="15.75" customHeight="1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ht="15.75" customHeight="1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ht="15.75" customHeight="1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ht="15.75" customHeight="1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ht="15.75" customHeight="1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ht="15.75" customHeight="1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ht="15.75" customHeight="1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ht="15.75" customHeight="1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ht="15.75" customHeight="1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ht="15.75" customHeight="1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ht="15.75" customHeight="1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ht="15.75" customHeight="1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ht="15.75" customHeight="1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ht="15.75" customHeight="1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ht="15.75" customHeight="1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ht="15.75" customHeight="1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ht="15.75" customHeight="1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ht="15.75" customHeight="1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ht="15.75" customHeight="1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ht="15.75" customHeight="1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ht="15.75" customHeight="1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ht="15.75" customHeight="1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ht="15.75" customHeight="1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ht="15.75" customHeight="1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ht="15.75" customHeight="1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ht="15.75" customHeight="1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ht="15.75" customHeight="1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ht="15.75" customHeight="1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ht="15.75" customHeight="1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ht="15.75" customHeight="1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ht="15.75" customHeight="1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ht="15.75" customHeight="1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ht="15.75" customHeight="1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ht="15.75" customHeight="1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ht="15.75" customHeight="1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ht="15.75" customHeight="1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ht="15.75" customHeight="1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ht="15.75" customHeight="1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ht="15.75" customHeight="1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ht="15.75" customHeight="1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ht="15.75" customHeight="1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ht="15.75" customHeight="1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ht="15.75" customHeight="1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ht="15.75" customHeight="1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ht="15.75" customHeight="1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ht="15.75" customHeight="1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ht="15.75" customHeight="1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ht="15.75" customHeight="1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ht="15.75" customHeight="1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ht="15.75" customHeight="1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ht="15.75" customHeight="1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ht="15.75" customHeight="1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ht="15.75" customHeight="1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ht="15.75" customHeight="1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ht="15.75" customHeight="1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ht="15.75" customHeight="1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ht="15.75" customHeight="1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ht="15.75" customHeight="1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ht="15.75" customHeight="1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ht="15.75" customHeight="1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ht="15.75" customHeight="1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ht="15.75" customHeight="1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ht="15.75" customHeight="1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ht="15.75" customHeight="1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ht="15.75" customHeight="1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ht="15.75" customHeight="1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ht="15.75" customHeight="1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ht="15.75" customHeight="1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ht="15.75" customHeight="1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ht="15.75" customHeight="1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ht="15.75" customHeight="1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ht="15.75" customHeight="1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ht="15.75" customHeight="1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ht="15.75" customHeight="1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ht="15.75" customHeight="1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ht="15.75" customHeight="1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ht="15.75" customHeight="1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ht="15.75" customHeight="1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ht="15.75" customHeight="1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ht="15.75" customHeight="1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ht="15.75" customHeight="1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ht="15.75" customHeight="1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ht="15.75" customHeight="1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ht="15.75" customHeight="1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ht="15.75" customHeight="1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ht="15.75" customHeight="1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ht="15.75" customHeight="1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ht="15.75" customHeight="1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ht="15.75" customHeight="1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ht="15.75" customHeight="1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ht="15.75" customHeight="1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ht="15.75" customHeight="1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ht="15.75" customHeight="1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ht="15.75" customHeight="1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ht="15.75" customHeight="1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ht="15.75" customHeight="1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ht="15.75" customHeight="1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ht="15.75" customHeight="1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ht="15.75" customHeight="1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ht="15.75" customHeight="1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ht="15.75" customHeight="1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ht="15.75" customHeight="1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ht="15.75" customHeight="1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ht="15.75" customHeight="1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ht="15.75" customHeight="1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ht="15.75" customHeight="1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ht="15.75" customHeight="1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ht="15.75" customHeight="1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ht="15.75" customHeight="1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ht="15.75" customHeight="1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ht="15.75" customHeight="1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ht="15.75" customHeight="1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ht="15.75" customHeight="1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ht="15.75" customHeight="1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ht="15.75" customHeight="1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ht="15.75" customHeight="1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ht="15.75" customHeight="1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ht="15.75" customHeight="1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ht="15.75" customHeight="1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ht="15.75" customHeight="1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ht="15.75" customHeight="1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ht="15.75" customHeight="1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ht="15.75" customHeight="1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ht="15.75" customHeight="1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ht="15.75" customHeight="1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ht="15.75" customHeight="1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ht="15.75" customHeight="1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ht="15.75" customHeight="1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ht="15.75" customHeight="1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ht="15.75" customHeight="1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ht="15.75" customHeight="1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ht="15.75" customHeight="1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ht="15.75" customHeight="1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ht="15.75" customHeight="1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ht="15.75" customHeight="1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ht="15.75" customHeight="1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ht="15.75" customHeight="1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ht="15.75" customHeight="1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ht="15.75" customHeight="1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ht="15.75" customHeight="1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ht="15.75" customHeight="1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ht="15.75" customHeight="1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ht="15.75" customHeight="1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ht="15.75" customHeight="1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ht="15.75" customHeight="1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ht="15.75" customHeight="1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ht="15.75" customHeight="1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ht="15.75" customHeight="1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ht="15.75" customHeight="1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ht="15.75" customHeight="1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ht="15.75" customHeight="1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ht="15.75" customHeight="1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ht="15.75" customHeight="1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ht="15.75" customHeight="1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ht="15.75" customHeight="1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ht="15.75" customHeight="1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ht="15.75" customHeight="1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ht="15.75" customHeight="1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ht="15.75" customHeight="1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ht="15.75" customHeight="1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ht="15.75" customHeight="1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ht="15.75" customHeight="1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ht="15.75" customHeight="1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ht="15.75" customHeight="1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ht="15.75" customHeight="1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ht="15.75" customHeight="1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ht="15.75" customHeight="1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ht="15.75" customHeight="1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ht="15.75" customHeight="1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ht="15.75" customHeight="1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ht="15.75" customHeight="1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ht="15.75" customHeight="1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ht="15.75" customHeight="1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ht="15.75" customHeight="1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ht="15.75" customHeight="1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ht="15.75" customHeight="1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ht="15.75" customHeight="1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ht="15.75" customHeight="1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ht="15.75" customHeight="1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ht="15.75" customHeight="1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ht="15.75" customHeight="1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ht="15.75" customHeight="1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ht="15.75" customHeight="1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ht="15.75" customHeight="1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ht="15.75" customHeight="1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ht="15.75" customHeight="1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ht="15.75" customHeight="1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ht="15.75" customHeight="1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ht="15.75" customHeight="1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ht="15.75" customHeight="1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ht="15.75" customHeight="1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ht="15.75" customHeight="1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ht="15.75" customHeight="1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ht="15.75" customHeight="1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ht="15.75" customHeight="1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ht="15.75" customHeight="1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ht="15.75" customHeight="1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ht="15.75" customHeight="1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ht="15.75" customHeight="1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ht="15.75" customHeight="1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ht="15.75" customHeight="1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ht="15.75" customHeight="1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ht="15.75" customHeight="1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ht="15.75" customHeight="1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ht="15.75" customHeight="1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ht="15.75" customHeight="1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ht="15.75" customHeight="1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ht="15.75" customHeight="1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ht="15.75" customHeight="1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ht="15.75" customHeight="1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ht="15.75" customHeight="1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ht="15.75" customHeight="1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ht="15.75" customHeight="1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ht="15.75" customHeight="1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ht="15.75" customHeight="1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ht="15.75" customHeight="1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ht="15.75" customHeight="1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ht="15.75" customHeight="1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ht="15.75" customHeight="1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ht="15.75" customHeight="1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ht="15.75" customHeight="1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ht="15.75" customHeight="1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ht="15.75" customHeight="1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ht="15.75" customHeight="1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ht="15.75" customHeight="1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ht="15.75" customHeight="1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ht="15.75" customHeight="1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ht="15.75" customHeight="1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ht="15.75" customHeight="1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ht="15.75" customHeight="1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ht="15.75" customHeight="1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ht="15.75" customHeight="1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ht="15.75" customHeight="1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ht="15.75" customHeight="1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ht="15.75" customHeight="1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ht="15.75" customHeight="1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ht="15.75" customHeight="1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ht="15.75" customHeight="1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ht="15.75" customHeight="1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ht="15.75" customHeight="1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ht="15.75" customHeight="1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ht="15.75" customHeight="1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ht="15.75" customHeight="1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ht="15.75" customHeight="1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ht="15.75" customHeight="1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ht="15.75" customHeight="1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ht="15.75" customHeight="1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ht="15.75" customHeight="1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ht="15.75" customHeight="1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ht="15.75" customHeight="1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ht="15.75" customHeight="1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ht="15.75" customHeight="1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ht="15.75" customHeight="1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ht="15.75" customHeight="1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ht="15.75" customHeight="1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ht="15.75" customHeight="1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ht="15.75" customHeight="1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ht="15.75" customHeight="1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ht="15.75" customHeight="1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ht="15.75" customHeight="1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ht="15.75" customHeight="1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ht="15.75" customHeight="1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ht="15.75" customHeight="1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ht="15.75" customHeight="1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ht="15.75" customHeight="1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ht="15.75" customHeight="1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ht="15.75" customHeight="1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ht="15.75" customHeight="1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ht="15.75" customHeight="1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ht="15.75" customHeight="1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ht="15.75" customHeight="1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ht="15.75" customHeight="1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ht="15.75" customHeight="1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ht="15.75" customHeight="1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ht="15.75" customHeight="1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ht="15.75" customHeight="1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ht="15.75" customHeight="1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ht="15.75" customHeight="1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ht="15.75" customHeight="1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ht="15.75" customHeight="1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ht="15.75" customHeight="1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ht="15.75" customHeight="1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ht="15.75" customHeight="1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ht="15.75" customHeight="1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ht="15.75" customHeight="1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ht="15.75" customHeight="1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ht="15.75" customHeight="1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ht="15.75" customHeight="1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ht="15.75" customHeight="1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ht="15.75" customHeight="1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ht="15.75" customHeight="1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ht="15.75" customHeight="1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ht="15.75" customHeight="1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ht="15.75" customHeight="1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ht="15.75" customHeight="1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ht="15.75" customHeight="1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ht="15.75" customHeight="1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ht="15.75" customHeight="1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ht="15.75" customHeight="1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ht="15.75" customHeight="1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ht="15.75" customHeight="1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ht="15.75" customHeight="1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ht="15.75" customHeight="1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ht="15.75" customHeight="1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ht="15.75" customHeight="1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ht="15.75" customHeight="1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ht="15.75" customHeight="1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ht="15.75" customHeight="1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ht="15.75" customHeight="1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ht="15.75" customHeight="1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ht="15.75" customHeight="1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ht="15.75" customHeight="1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ht="15.75" customHeight="1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ht="15.75" customHeight="1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ht="15.75" customHeight="1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ht="15.75" customHeight="1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ht="15.75" customHeight="1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ht="15.75" customHeight="1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ht="15.75" customHeight="1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ht="15.75" customHeight="1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ht="15.75" customHeight="1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ht="15.75" customHeight="1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ht="15.75" customHeight="1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ht="15.75" customHeight="1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ht="15.75" customHeight="1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ht="15.75" customHeight="1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ht="15.75" customHeight="1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ht="15.75" customHeight="1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ht="15.75" customHeight="1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ht="15.75" customHeight="1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ht="15.75" customHeight="1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ht="15.75" customHeight="1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ht="15.75" customHeight="1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ht="15.75" customHeight="1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ht="15.75" customHeight="1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</sheetData>
  <mergeCells count="10">
    <mergeCell ref="A22:A27"/>
    <mergeCell ref="A30:A33"/>
    <mergeCell ref="A34:A37"/>
    <mergeCell ref="B1:D1"/>
    <mergeCell ref="A2:A4"/>
    <mergeCell ref="A5:A7"/>
    <mergeCell ref="A8:A12"/>
    <mergeCell ref="A13:A15"/>
    <mergeCell ref="A16:A18"/>
    <mergeCell ref="A19:A2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2024-04-18T01:37:51Z</dcterms:created>
  <dc:creator>Maria Johana Carvajalino Quintero</dc:creator>
</cp:coreProperties>
</file>